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3782F3CF-EED3-440C-AE25-9640444B82DD}" xr6:coauthVersionLast="47" xr6:coauthVersionMax="47" xr10:uidLastSave="{00000000-0000-0000-0000-000000000000}"/>
  <bookViews>
    <workbookView xWindow="-108" yWindow="-108" windowWidth="23256" windowHeight="12456" tabRatio="848" xr2:uid="{00000000-000D-0000-FFFF-FFFF00000000}"/>
  </bookViews>
  <sheets>
    <sheet name="ポートフォリオ" sheetId="11" r:id="rId1"/>
    <sheet name="業種別内訳" sheetId="16" r:id="rId2"/>
  </sheets>
  <definedNames>
    <definedName name="_xlnm.Print_Area" localSheetId="0">ポートフォリオ!$A$1:$N$53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1" l="1"/>
  <c r="I23" i="11"/>
  <c r="I11" i="11"/>
  <c r="I3" i="11"/>
  <c r="I8" i="11"/>
  <c r="I48" i="11"/>
  <c r="I38" i="11"/>
  <c r="I34" i="11"/>
  <c r="I37" i="11"/>
  <c r="I32" i="11"/>
  <c r="I15" i="11"/>
  <c r="I33" i="11"/>
  <c r="B2" i="16"/>
  <c r="I46" i="11"/>
  <c r="B35" i="16"/>
  <c r="I2" i="11"/>
  <c r="B3" i="16" s="1"/>
  <c r="I39" i="11"/>
  <c r="I35" i="11"/>
  <c r="I19" i="11"/>
  <c r="B13" i="16" s="1"/>
  <c r="I17" i="11"/>
  <c r="B10" i="16" s="1"/>
  <c r="I31" i="11"/>
  <c r="I4" i="11"/>
  <c r="I27" i="11"/>
  <c r="I40" i="11"/>
  <c r="B30" i="16"/>
  <c r="B28" i="16"/>
  <c r="B26" i="16"/>
  <c r="B25" i="16"/>
  <c r="B24" i="16"/>
  <c r="B20" i="16"/>
  <c r="B19" i="16"/>
  <c r="B17" i="16"/>
  <c r="B15" i="16"/>
  <c r="B14" i="16"/>
  <c r="B12" i="16"/>
  <c r="B7" i="16"/>
  <c r="B6" i="16"/>
  <c r="I41" i="11"/>
  <c r="I9" i="11"/>
  <c r="I28" i="11"/>
  <c r="I49" i="11"/>
  <c r="I13" i="11"/>
  <c r="I43" i="11"/>
  <c r="I30" i="11"/>
  <c r="I47" i="11"/>
  <c r="I42" i="11"/>
  <c r="I7" i="11"/>
  <c r="I14" i="11"/>
  <c r="I50" i="11"/>
  <c r="I6" i="11"/>
  <c r="I29" i="11"/>
  <c r="I45" i="11"/>
  <c r="B22" i="16" s="1"/>
  <c r="I18" i="11"/>
  <c r="B11" i="16" s="1"/>
  <c r="I22" i="11"/>
  <c r="I21" i="11"/>
  <c r="I44" i="11"/>
  <c r="B23" i="16" s="1"/>
  <c r="I24" i="11"/>
  <c r="I5" i="11"/>
  <c r="I12" i="11"/>
  <c r="I36" i="11"/>
  <c r="I20" i="11"/>
  <c r="I16" i="11"/>
  <c r="I10" i="11"/>
  <c r="B33" i="16" s="1"/>
  <c r="I26" i="11"/>
  <c r="B18" i="16" s="1"/>
  <c r="I51" i="11"/>
  <c r="C43" i="11"/>
  <c r="C17" i="11"/>
  <c r="C49" i="11"/>
  <c r="C7" i="11"/>
  <c r="C8" i="11"/>
  <c r="C50" i="11"/>
  <c r="J3" i="11"/>
  <c r="C9" i="11"/>
  <c r="C5" i="11"/>
  <c r="C6" i="11"/>
  <c r="C15" i="11"/>
  <c r="C16" i="11"/>
  <c r="C48" i="11"/>
  <c r="E23" i="11"/>
  <c r="C4" i="11"/>
  <c r="C13" i="11"/>
  <c r="C14" i="11"/>
  <c r="C24" i="11"/>
  <c r="J25" i="11"/>
  <c r="C21" i="11"/>
  <c r="C31" i="11"/>
  <c r="E25" i="11"/>
  <c r="C29" i="11"/>
  <c r="C39" i="11"/>
  <c r="J11" i="11"/>
  <c r="C37" i="11"/>
  <c r="C38" i="11"/>
  <c r="C26" i="11"/>
  <c r="C3" i="11"/>
  <c r="C2" i="11"/>
  <c r="C51" i="11"/>
  <c r="C11" i="11"/>
  <c r="C19" i="11"/>
  <c r="C27" i="11"/>
  <c r="C36" i="11"/>
  <c r="C45" i="11"/>
  <c r="C46" i="11"/>
  <c r="C32" i="11"/>
  <c r="C34" i="11"/>
  <c r="E11" i="11"/>
  <c r="C44" i="11"/>
  <c r="C40" i="11"/>
  <c r="C25" i="11"/>
  <c r="C41" i="11"/>
  <c r="C42" i="11"/>
  <c r="J23" i="11"/>
  <c r="C23" i="11"/>
  <c r="C33" i="11"/>
  <c r="C12" i="11"/>
  <c r="C22" i="11"/>
  <c r="C10" i="11"/>
  <c r="C20" i="11"/>
  <c r="C30" i="11"/>
  <c r="C18" i="11"/>
  <c r="C28" i="11"/>
  <c r="C47" i="11"/>
  <c r="E3" i="11"/>
  <c r="C35" i="11"/>
  <c r="K25" i="11" l="1"/>
  <c r="L25" i="11"/>
  <c r="M25" i="11"/>
  <c r="H25" i="11"/>
  <c r="K23" i="11"/>
  <c r="M23" i="11"/>
  <c r="L23" i="11"/>
  <c r="H23" i="11"/>
  <c r="B9" i="16"/>
  <c r="K11" i="11"/>
  <c r="L11" i="11"/>
  <c r="M11" i="11"/>
  <c r="H11" i="11"/>
  <c r="K3" i="11"/>
  <c r="L3" i="11"/>
  <c r="M3" i="11"/>
  <c r="H3" i="11"/>
  <c r="I52" i="11"/>
  <c r="N25" i="11" s="1"/>
  <c r="B29" i="16"/>
  <c r="B34" i="16"/>
  <c r="B31" i="16"/>
  <c r="B21" i="16"/>
  <c r="B4" i="16"/>
  <c r="B16" i="16"/>
  <c r="B8" i="16"/>
  <c r="B5" i="16"/>
  <c r="B27" i="16"/>
  <c r="B32" i="16"/>
  <c r="J28" i="11"/>
  <c r="E36" i="11"/>
  <c r="J24" i="11"/>
  <c r="E42" i="11"/>
  <c r="J48" i="11"/>
  <c r="J21" i="11"/>
  <c r="E5" i="11"/>
  <c r="E14" i="11"/>
  <c r="J22" i="11"/>
  <c r="J14" i="11"/>
  <c r="J45" i="11"/>
  <c r="J41" i="11"/>
  <c r="E41" i="11"/>
  <c r="J9" i="11"/>
  <c r="E20" i="11"/>
  <c r="E48" i="11"/>
  <c r="E35" i="11"/>
  <c r="J4" i="11"/>
  <c r="J26" i="11"/>
  <c r="E8" i="11"/>
  <c r="E45" i="11"/>
  <c r="E17" i="11"/>
  <c r="J43" i="11"/>
  <c r="J37" i="11"/>
  <c r="J35" i="11"/>
  <c r="E16" i="11"/>
  <c r="J42" i="11"/>
  <c r="E46" i="11"/>
  <c r="E39" i="11"/>
  <c r="E9" i="11"/>
  <c r="J20" i="11"/>
  <c r="J46" i="11"/>
  <c r="J18" i="11"/>
  <c r="E28" i="11"/>
  <c r="J6" i="11"/>
  <c r="E38" i="11"/>
  <c r="E50" i="11"/>
  <c r="J47" i="11"/>
  <c r="J32" i="11"/>
  <c r="E32" i="11"/>
  <c r="J13" i="11"/>
  <c r="J8" i="11"/>
  <c r="J17" i="11"/>
  <c r="E31" i="11"/>
  <c r="E22" i="11"/>
  <c r="J44" i="11"/>
  <c r="E10" i="11"/>
  <c r="J30" i="11"/>
  <c r="J19" i="11"/>
  <c r="J34" i="11"/>
  <c r="J39" i="11"/>
  <c r="J40" i="11"/>
  <c r="E33" i="11"/>
  <c r="J27" i="11"/>
  <c r="J5" i="11"/>
  <c r="E4" i="11"/>
  <c r="E51" i="11"/>
  <c r="E47" i="11"/>
  <c r="E19" i="11"/>
  <c r="J29" i="11"/>
  <c r="E27" i="11"/>
  <c r="E21" i="11"/>
  <c r="E7" i="11"/>
  <c r="E49" i="11"/>
  <c r="E37" i="11"/>
  <c r="E15" i="11"/>
  <c r="J12" i="11"/>
  <c r="J50" i="11"/>
  <c r="J10" i="11"/>
  <c r="E29" i="11"/>
  <c r="E13" i="11"/>
  <c r="J31" i="11"/>
  <c r="E24" i="11"/>
  <c r="J49" i="11"/>
  <c r="E30" i="11"/>
  <c r="J15" i="11"/>
  <c r="J2" i="11"/>
  <c r="E26" i="11"/>
  <c r="E6" i="11"/>
  <c r="E40" i="11"/>
  <c r="J51" i="11"/>
  <c r="E12" i="11"/>
  <c r="E34" i="11"/>
  <c r="J36" i="11"/>
  <c r="J7" i="11"/>
  <c r="E2" i="11"/>
  <c r="E43" i="11"/>
  <c r="J38" i="11"/>
  <c r="J16" i="11"/>
  <c r="E18" i="11"/>
  <c r="J33" i="11"/>
  <c r="E44" i="11"/>
  <c r="N11" i="11" l="1"/>
  <c r="N23" i="11"/>
  <c r="N37" i="11"/>
  <c r="N3" i="11"/>
  <c r="K34" i="11"/>
  <c r="L13" i="11"/>
  <c r="K13" i="11"/>
  <c r="M13" i="11"/>
  <c r="H28" i="11"/>
  <c r="K36" i="11"/>
  <c r="L36" i="11"/>
  <c r="M36" i="11"/>
  <c r="L45" i="11"/>
  <c r="K45" i="11"/>
  <c r="M45" i="11"/>
  <c r="H22" i="11"/>
  <c r="H9" i="11"/>
  <c r="H48" i="11"/>
  <c r="M8" i="11"/>
  <c r="L8" i="11"/>
  <c r="K8" i="11"/>
  <c r="K2" i="11"/>
  <c r="L2" i="11"/>
  <c r="M2" i="11"/>
  <c r="H47" i="11"/>
  <c r="L41" i="11"/>
  <c r="M41" i="11"/>
  <c r="K41" i="11"/>
  <c r="H29" i="11"/>
  <c r="H5" i="11"/>
  <c r="M30" i="11"/>
  <c r="K30" i="11"/>
  <c r="L30" i="11"/>
  <c r="L21" i="11"/>
  <c r="K21" i="11"/>
  <c r="M21" i="11"/>
  <c r="L34" i="11"/>
  <c r="M34" i="11"/>
  <c r="H16" i="11"/>
  <c r="H34" i="11"/>
  <c r="M9" i="11"/>
  <c r="K9" i="11"/>
  <c r="L9" i="11"/>
  <c r="K39" i="11"/>
  <c r="M39" i="11"/>
  <c r="L39" i="11"/>
  <c r="L43" i="11"/>
  <c r="K43" i="11"/>
  <c r="M43" i="11"/>
  <c r="M42" i="11"/>
  <c r="K42" i="11"/>
  <c r="L42" i="11"/>
  <c r="H12" i="11"/>
  <c r="K35" i="11"/>
  <c r="M35" i="11"/>
  <c r="L35" i="11"/>
  <c r="H31" i="11"/>
  <c r="H26" i="11"/>
  <c r="H2" i="11"/>
  <c r="M46" i="11"/>
  <c r="L46" i="11"/>
  <c r="K46" i="11"/>
  <c r="L15" i="11"/>
  <c r="M15" i="11"/>
  <c r="K15" i="11"/>
  <c r="H20" i="11"/>
  <c r="M19" i="11"/>
  <c r="L19" i="11"/>
  <c r="K19" i="11"/>
  <c r="H21" i="11"/>
  <c r="H51" i="11"/>
  <c r="L16" i="11"/>
  <c r="M16" i="11"/>
  <c r="K16" i="11"/>
  <c r="K47" i="11"/>
  <c r="M47" i="11"/>
  <c r="L47" i="11"/>
  <c r="H50" i="11"/>
  <c r="H13" i="11"/>
  <c r="H49" i="11"/>
  <c r="H8" i="11"/>
  <c r="M29" i="11"/>
  <c r="K29" i="11"/>
  <c r="L29" i="11"/>
  <c r="M22" i="11"/>
  <c r="L22" i="11"/>
  <c r="K22" i="11"/>
  <c r="H19" i="11"/>
  <c r="H17" i="11"/>
  <c r="M7" i="11"/>
  <c r="L7" i="11"/>
  <c r="K7" i="11"/>
  <c r="L26" i="11"/>
  <c r="M26" i="11"/>
  <c r="K26" i="11"/>
  <c r="H24" i="11"/>
  <c r="L5" i="11"/>
  <c r="M5" i="11"/>
  <c r="K5" i="11"/>
  <c r="H33" i="11"/>
  <c r="H6" i="11"/>
  <c r="M28" i="11"/>
  <c r="L28" i="11"/>
  <c r="K28" i="11"/>
  <c r="H7" i="11"/>
  <c r="L44" i="11"/>
  <c r="M44" i="11"/>
  <c r="K44" i="11"/>
  <c r="M6" i="11"/>
  <c r="K6" i="11"/>
  <c r="L6" i="11"/>
  <c r="L4" i="11"/>
  <c r="M4" i="11"/>
  <c r="K4" i="11"/>
  <c r="H15" i="11"/>
  <c r="H10" i="11"/>
  <c r="K32" i="11"/>
  <c r="M32" i="11"/>
  <c r="L32" i="11"/>
  <c r="H45" i="11"/>
  <c r="H41" i="11"/>
  <c r="H44" i="11"/>
  <c r="H4" i="11"/>
  <c r="H18" i="11"/>
  <c r="M27" i="11"/>
  <c r="L27" i="11"/>
  <c r="K27" i="11"/>
  <c r="H30" i="11"/>
  <c r="L37" i="11"/>
  <c r="M37" i="11"/>
  <c r="K37" i="11"/>
  <c r="K18" i="11"/>
  <c r="L18" i="11"/>
  <c r="M18" i="11"/>
  <c r="H36" i="11"/>
  <c r="H37" i="11"/>
  <c r="H27" i="11"/>
  <c r="K50" i="11"/>
  <c r="M50" i="11"/>
  <c r="L50" i="11"/>
  <c r="H46" i="11"/>
  <c r="H39" i="11"/>
  <c r="H40" i="11"/>
  <c r="K10" i="11"/>
  <c r="M10" i="11"/>
  <c r="L10" i="11"/>
  <c r="H35" i="11"/>
  <c r="L17" i="11"/>
  <c r="K17" i="11"/>
  <c r="M17" i="11"/>
  <c r="L12" i="11"/>
  <c r="M12" i="11"/>
  <c r="K12" i="11"/>
  <c r="L38" i="11"/>
  <c r="K38" i="11"/>
  <c r="M38" i="11"/>
  <c r="L24" i="11"/>
  <c r="K24" i="11"/>
  <c r="M24" i="11"/>
  <c r="L14" i="11"/>
  <c r="K14" i="11"/>
  <c r="M14" i="11"/>
  <c r="K49" i="11"/>
  <c r="L49" i="11"/>
  <c r="M49" i="11"/>
  <c r="L40" i="11"/>
  <c r="K40" i="11"/>
  <c r="M40" i="11"/>
  <c r="K33" i="11"/>
  <c r="L33" i="11"/>
  <c r="M33" i="11"/>
  <c r="L20" i="11"/>
  <c r="K20" i="11"/>
  <c r="M20" i="11"/>
  <c r="L31" i="11"/>
  <c r="K31" i="11"/>
  <c r="M31" i="11"/>
  <c r="L48" i="11"/>
  <c r="M48" i="11"/>
  <c r="K48" i="11"/>
  <c r="H14" i="11"/>
  <c r="H38" i="11"/>
  <c r="H42" i="11"/>
  <c r="H43" i="11"/>
  <c r="H32" i="11"/>
  <c r="N32" i="11"/>
  <c r="N33" i="11"/>
  <c r="N15" i="11"/>
  <c r="B36" i="16"/>
  <c r="C5" i="16" s="1"/>
  <c r="N38" i="11"/>
  <c r="N2" i="11"/>
  <c r="N8" i="11"/>
  <c r="N35" i="11"/>
  <c r="N39" i="11"/>
  <c r="N27" i="11"/>
  <c r="N34" i="11"/>
  <c r="N17" i="11"/>
  <c r="N19" i="11"/>
  <c r="N4" i="11"/>
  <c r="N31" i="11"/>
  <c r="N30" i="11"/>
  <c r="N40" i="11"/>
  <c r="N42" i="11"/>
  <c r="N41" i="11"/>
  <c r="N26" i="11"/>
  <c r="N16" i="11"/>
  <c r="N24" i="11"/>
  <c r="N48" i="11"/>
  <c r="N46" i="11"/>
  <c r="N13" i="11"/>
  <c r="N12" i="11"/>
  <c r="N28" i="11"/>
  <c r="N47" i="11"/>
  <c r="N9" i="11"/>
  <c r="N49" i="11"/>
  <c r="N43" i="11"/>
  <c r="N29" i="11"/>
  <c r="N51" i="11"/>
  <c r="N6" i="11"/>
  <c r="N44" i="11"/>
  <c r="N20" i="11"/>
  <c r="N14" i="11"/>
  <c r="N50" i="11"/>
  <c r="N22" i="11"/>
  <c r="N36" i="11"/>
  <c r="N21" i="11"/>
  <c r="N45" i="11"/>
  <c r="N10" i="11"/>
  <c r="N5" i="11"/>
  <c r="N7" i="11"/>
  <c r="N18" i="11"/>
  <c r="K52" i="11" l="1"/>
  <c r="H52" i="11"/>
  <c r="I53" i="11" s="1"/>
  <c r="C7" i="16"/>
  <c r="C35" i="16"/>
  <c r="C10" i="16"/>
  <c r="C24" i="16"/>
  <c r="C28" i="16"/>
  <c r="C13" i="16"/>
  <c r="C23" i="16"/>
  <c r="C14" i="16"/>
  <c r="C3" i="16"/>
  <c r="C31" i="16"/>
  <c r="C32" i="16"/>
  <c r="C27" i="16"/>
  <c r="C9" i="16"/>
  <c r="C16" i="16"/>
  <c r="C21" i="16"/>
  <c r="C19" i="16"/>
  <c r="C12" i="16"/>
  <c r="C8" i="16"/>
  <c r="C20" i="16"/>
  <c r="C4" i="16"/>
  <c r="C30" i="16"/>
  <c r="C15" i="16"/>
  <c r="C29" i="16"/>
  <c r="C6" i="16"/>
  <c r="C33" i="16"/>
  <c r="C25" i="16"/>
  <c r="C22" i="16"/>
  <c r="C34" i="16"/>
  <c r="C18" i="16"/>
  <c r="C26" i="16"/>
  <c r="C2" i="16"/>
  <c r="C11" i="16"/>
  <c r="C17" i="16"/>
  <c r="L52" i="11" l="1"/>
  <c r="M52" i="11"/>
</calcChain>
</file>

<file path=xl/sharedStrings.xml><?xml version="1.0" encoding="utf-8"?>
<sst xmlns="http://schemas.openxmlformats.org/spreadsheetml/2006/main" count="52" uniqueCount="51">
  <si>
    <t>No</t>
    <phoneticPr fontId="4"/>
  </si>
  <si>
    <t>コード</t>
    <phoneticPr fontId="1"/>
  </si>
  <si>
    <t>銘柄名</t>
    <rPh sb="0" eb="3">
      <t>メイガラメイ</t>
    </rPh>
    <phoneticPr fontId="4"/>
  </si>
  <si>
    <t>セクター</t>
    <phoneticPr fontId="4"/>
  </si>
  <si>
    <t>現在単価</t>
    <rPh sb="0" eb="2">
      <t>ゲンザイ</t>
    </rPh>
    <rPh sb="2" eb="4">
      <t>タンカ</t>
    </rPh>
    <phoneticPr fontId="1"/>
  </si>
  <si>
    <t>取得単価</t>
    <rPh sb="0" eb="4">
      <t>シュトクタンカ</t>
    </rPh>
    <phoneticPr fontId="4"/>
  </si>
  <si>
    <t>株数</t>
    <rPh sb="0" eb="2">
      <t>カブスウ</t>
    </rPh>
    <phoneticPr fontId="4"/>
  </si>
  <si>
    <t>評価額</t>
    <rPh sb="0" eb="3">
      <t>ヒョウカガク</t>
    </rPh>
    <phoneticPr fontId="1"/>
  </si>
  <si>
    <t>投資金額</t>
    <rPh sb="0" eb="4">
      <t>トウシキンガク</t>
    </rPh>
    <phoneticPr fontId="4"/>
  </si>
  <si>
    <t>配当/株</t>
    <rPh sb="0" eb="2">
      <t>ハイトウ</t>
    </rPh>
    <rPh sb="3" eb="4">
      <t>カブ</t>
    </rPh>
    <phoneticPr fontId="4"/>
  </si>
  <si>
    <t>配当金</t>
    <rPh sb="0" eb="3">
      <t>ハイトウキン</t>
    </rPh>
    <phoneticPr fontId="4"/>
  </si>
  <si>
    <t>配当利回り
（現在単価）</t>
    <rPh sb="0" eb="2">
      <t>ハイトウ</t>
    </rPh>
    <rPh sb="7" eb="9">
      <t>ゲンザイ</t>
    </rPh>
    <rPh sb="9" eb="11">
      <t>タンカ</t>
    </rPh>
    <phoneticPr fontId="1"/>
  </si>
  <si>
    <t>配当利回り
（取得単価）</t>
    <rPh sb="0" eb="2">
      <t>ハイトウ</t>
    </rPh>
    <rPh sb="7" eb="9">
      <t>シュトク</t>
    </rPh>
    <rPh sb="9" eb="11">
      <t>タンカ</t>
    </rPh>
    <phoneticPr fontId="1"/>
  </si>
  <si>
    <t>投資割合</t>
    <rPh sb="0" eb="4">
      <t>トウシワリアイ</t>
    </rPh>
    <phoneticPr fontId="4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</si>
  <si>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</si>
  <si>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</si>
  <si>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食料品</t>
    <rPh sb="0" eb="3">
      <t>ショクリョウヒン</t>
    </rPh>
    <phoneticPr fontId="1"/>
  </si>
  <si>
    <t>サービス業</t>
    <rPh sb="4" eb="5">
      <t>ギョウ</t>
    </rPh>
    <phoneticPr fontId="1"/>
  </si>
  <si>
    <t>不動産業</t>
    <rPh sb="0" eb="4">
      <t>フドウサンギョウ</t>
    </rPh>
    <phoneticPr fontId="1"/>
  </si>
  <si>
    <t>化学</t>
    <rPh sb="0" eb="2">
      <t>カガク</t>
    </rPh>
    <phoneticPr fontId="1"/>
  </si>
  <si>
    <t>医薬品</t>
    <rPh sb="0" eb="3">
      <t>イヤクヒン</t>
    </rPh>
    <phoneticPr fontId="1"/>
  </si>
  <si>
    <t>石油・石炭製品</t>
    <rPh sb="0" eb="2">
      <t>セキユ</t>
    </rPh>
    <rPh sb="3" eb="7">
      <t>セキタンセイヒン</t>
    </rPh>
    <phoneticPr fontId="1"/>
  </si>
  <si>
    <t>ゴム製品</t>
    <rPh sb="2" eb="4">
      <t>セイヒン</t>
    </rPh>
    <phoneticPr fontId="1"/>
  </si>
  <si>
    <t>鉄鋼</t>
    <rPh sb="0" eb="2">
      <t>テッコウ</t>
    </rPh>
    <phoneticPr fontId="1"/>
  </si>
  <si>
    <t>機械</t>
    <rPh sb="0" eb="2">
      <t>キカイ</t>
    </rPh>
    <phoneticPr fontId="1"/>
  </si>
  <si>
    <t>その他の金融業</t>
    <rPh sb="2" eb="3">
      <t>タ</t>
    </rPh>
    <rPh sb="4" eb="7">
      <t>キンユウギョウ</t>
    </rPh>
    <phoneticPr fontId="1"/>
  </si>
  <si>
    <t>輸送用品機器</t>
    <rPh sb="0" eb="6">
      <t>ユソウヨウヒンキキ</t>
    </rPh>
    <phoneticPr fontId="1"/>
  </si>
  <si>
    <t>卸売業</t>
    <rPh sb="0" eb="3">
      <t>オロシウリギョウ</t>
    </rPh>
    <phoneticPr fontId="1"/>
  </si>
  <si>
    <t>銀行業</t>
    <rPh sb="0" eb="3">
      <t>ギンコウギョウ</t>
    </rPh>
    <phoneticPr fontId="1"/>
  </si>
  <si>
    <t>保険業</t>
    <rPh sb="0" eb="3">
      <t>ホケンギョウ</t>
    </rPh>
    <phoneticPr fontId="1"/>
  </si>
  <si>
    <t>海運業</t>
    <rPh sb="0" eb="3">
      <t>カイウンギョウ</t>
    </rPh>
    <phoneticPr fontId="1"/>
  </si>
  <si>
    <t>陸運業</t>
    <rPh sb="0" eb="3">
      <t>リクウンギョウ</t>
    </rPh>
    <phoneticPr fontId="1"/>
  </si>
  <si>
    <t>電気・ガス業</t>
    <rPh sb="0" eb="2">
      <t>デンキ</t>
    </rPh>
    <rPh sb="5" eb="6">
      <t>ギョウ</t>
    </rPh>
    <phoneticPr fontId="1"/>
  </si>
  <si>
    <t>業種別</t>
    <rPh sb="0" eb="3">
      <t>ギョウシュベツ</t>
    </rPh>
    <phoneticPr fontId="4"/>
  </si>
  <si>
    <t>投資額</t>
    <rPh sb="0" eb="3">
      <t>トウシガク</t>
    </rPh>
    <phoneticPr fontId="4"/>
  </si>
  <si>
    <t>水産・農林業</t>
    <rPh sb="0" eb="2">
      <t>スイサン</t>
    </rPh>
    <rPh sb="3" eb="6">
      <t>ノウリンギョウ</t>
    </rPh>
    <phoneticPr fontId="1"/>
  </si>
  <si>
    <t>繊維製品</t>
    <rPh sb="0" eb="4">
      <t>センイセイヒン</t>
    </rPh>
    <phoneticPr fontId="1"/>
  </si>
  <si>
    <t>パルプ・紙</t>
    <rPh sb="4" eb="5">
      <t>カミ</t>
    </rPh>
    <phoneticPr fontId="1"/>
  </si>
  <si>
    <t>ガラス・土石製品</t>
    <rPh sb="4" eb="6">
      <t>ドセキ</t>
    </rPh>
    <rPh sb="6" eb="8">
      <t>セイヒン</t>
    </rPh>
    <phoneticPr fontId="1"/>
  </si>
  <si>
    <t>非鉄金属</t>
    <rPh sb="0" eb="4">
      <t>ヒテツキンゾク</t>
    </rPh>
    <phoneticPr fontId="1"/>
  </si>
  <si>
    <t>金属製品</t>
    <rPh sb="0" eb="4">
      <t>キンゾクセイヒン</t>
    </rPh>
    <phoneticPr fontId="1"/>
  </si>
  <si>
    <t>電気機器</t>
    <rPh sb="0" eb="4">
      <t>デンキキキ</t>
    </rPh>
    <phoneticPr fontId="1"/>
  </si>
  <si>
    <t>精密機器</t>
    <rPh sb="0" eb="4">
      <t>セイミツキキ</t>
    </rPh>
    <phoneticPr fontId="1"/>
  </si>
  <si>
    <t>その他製品</t>
    <rPh sb="2" eb="3">
      <t>タ</t>
    </rPh>
    <rPh sb="3" eb="5">
      <t>セイヒン</t>
    </rPh>
    <phoneticPr fontId="1"/>
  </si>
  <si>
    <t>空運業</t>
    <rPh sb="0" eb="3">
      <t>クウウンギョウ</t>
    </rPh>
    <phoneticPr fontId="1"/>
  </si>
  <si>
    <t>倉庫・運輸関連業</t>
    <rPh sb="0" eb="2">
      <t>ソウコ</t>
    </rPh>
    <rPh sb="3" eb="8">
      <t>ウンユカンレンギョウ</t>
    </rPh>
    <phoneticPr fontId="1"/>
  </si>
  <si>
    <t>情報・通信業</t>
    <rPh sb="0" eb="2">
      <t>ジョウホウ</t>
    </rPh>
    <rPh sb="3" eb="6">
      <t>ツウシンギョウ</t>
    </rPh>
    <phoneticPr fontId="1"/>
  </si>
  <si>
    <t>小売業</t>
    <rPh sb="0" eb="3">
      <t>コウリギョウ</t>
    </rPh>
    <phoneticPr fontId="1"/>
  </si>
  <si>
    <t>証券業</t>
    <rPh sb="0" eb="3">
      <t>ショウケンギョウ</t>
    </rPh>
    <phoneticPr fontId="1"/>
  </si>
  <si>
    <t>その他</t>
    <rPh sb="2" eb="3">
      <t>タ</t>
    </rPh>
    <phoneticPr fontId="1"/>
  </si>
  <si>
    <t>対評価額</t>
    <rPh sb="0" eb="1">
      <t>タイ</t>
    </rPh>
    <rPh sb="1" eb="4">
      <t>ヒョウカガク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</si>
</sst>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7">
    <font>
      <sz val="11"/>
      <color rgb="FF000000"/>
      <name val="MS PGothic"/>
      <family val="3"/>
    </font>
    <font>
      <sz val="6"/>
      <name val="ＭＳ Ｐゴシック"/>
      <family val="3"/>
      <charset val="128"/>
    </font>
    <font>
      <sz val="11"/>
      <color rgb="FF000000"/>
      <name val="MS PGothic"/>
      <family val="3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3" fillId="2" borderId="1" xfId="2" applyFill="1" applyBorder="1" applyAlignment="1">
      <alignment horizontal="center" vertical="center"/>
    </xf>
    <xf numFmtId="41" fontId="3" fillId="2" borderId="1" xfId="2" applyNumberForma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0" fontId="3" fillId="0" borderId="0" xfId="2">
      <alignment vertical="center"/>
    </xf>
    <xf numFmtId="0" fontId="3" fillId="0" borderId="1" xfId="2" applyBorder="1">
      <alignment vertical="center"/>
    </xf>
    <xf numFmtId="0" fontId="3" fillId="0" borderId="1" xfId="2" applyBorder="1" applyAlignment="1">
      <alignment vertical="center" shrinkToFit="1"/>
    </xf>
    <xf numFmtId="41" fontId="3" fillId="0" borderId="1" xfId="2" applyNumberFormat="1" applyBorder="1">
      <alignment vertical="center"/>
    </xf>
    <xf numFmtId="10" fontId="3" fillId="0" borderId="1" xfId="2" applyNumberFormat="1" applyBorder="1">
      <alignment vertical="center"/>
    </xf>
    <xf numFmtId="9" fontId="0" fillId="0" borderId="1" xfId="3" applyFont="1" applyBorder="1">
      <alignment vertical="center"/>
    </xf>
    <xf numFmtId="10" fontId="0" fillId="0" borderId="1" xfId="3" applyNumberFormat="1" applyFont="1" applyBorder="1">
      <alignment vertical="center"/>
    </xf>
    <xf numFmtId="4" fontId="3" fillId="0" borderId="0" xfId="2" applyNumberFormat="1">
      <alignment vertical="center"/>
    </xf>
    <xf numFmtId="41" fontId="3" fillId="0" borderId="0" xfId="2" applyNumberFormat="1">
      <alignment vertical="center"/>
    </xf>
    <xf numFmtId="9" fontId="0" fillId="0" borderId="0" xfId="3" applyFont="1">
      <alignment vertical="center"/>
    </xf>
    <xf numFmtId="10" fontId="0" fillId="0" borderId="0" xfId="3" applyNumberFormat="1" applyFont="1">
      <alignment vertical="center"/>
    </xf>
    <xf numFmtId="0" fontId="3" fillId="0" borderId="0" xfId="2" applyAlignment="1">
      <alignment horizontal="right" vertical="center"/>
    </xf>
    <xf numFmtId="10" fontId="5" fillId="0" borderId="0" xfId="3" applyNumberFormat="1" applyFont="1">
      <alignment vertical="center"/>
    </xf>
    <xf numFmtId="41" fontId="3" fillId="2" borderId="1" xfId="2" applyNumberFormat="1" applyFill="1" applyBorder="1" applyAlignment="1">
      <alignment horizontal="center" vertical="center" wrapText="1"/>
    </xf>
    <xf numFmtId="0" fontId="6" fillId="0" borderId="1" xfId="2" applyFont="1" applyBorder="1">
      <alignment vertical="center"/>
    </xf>
    <xf numFmtId="176" fontId="3" fillId="0" borderId="0" xfId="1" applyNumberFormat="1" applyFont="1">
      <alignment vertical="center"/>
    </xf>
  </cellXfs>
  <cellStyles count="4">
    <cellStyle name="パーセント" xfId="1" builtinId="5"/>
    <cellStyle name="パーセント 2" xfId="3" xr:uid="{08CFA2C2-0D0E-44F6-A382-AB829DAC6433}"/>
    <cellStyle name="標準" xfId="0" builtinId="0"/>
    <cellStyle name="標準 2" xfId="2" xr:uid="{2FA66552-92F9-48C1-B9CB-D3D37C97B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rtdsrv.062a6e9d3e0c4dada1cb235bd1049b61">
      <tp t="s">
        <v/>
        <stp/>
        <stp>Market</stp>
        <stp>STOCK</stp>
        <stp/>
        <stp>配当</stp>
        <tr r="J33" s="11"/>
        <tr r="J16" s="11"/>
        <tr r="J38" s="11"/>
        <tr r="J7" s="11"/>
        <tr r="J36" s="11"/>
        <tr r="J51" s="11"/>
        <tr r="J2" s="11"/>
        <tr r="J15" s="11"/>
        <tr r="J49" s="11"/>
        <tr r="J31" s="11"/>
        <tr r="J10" s="11"/>
        <tr r="J50" s="11"/>
        <tr r="J12" s="11"/>
        <tr r="J29" s="11"/>
        <tr r="J5" s="11"/>
        <tr r="J27" s="11"/>
        <tr r="J40" s="11"/>
        <tr r="J39" s="11"/>
        <tr r="J34" s="11"/>
        <tr r="J19" s="11"/>
        <tr r="J30" s="11"/>
        <tr r="J44" s="11"/>
        <tr r="J17" s="11"/>
        <tr r="J8" s="11"/>
        <tr r="J13" s="11"/>
        <tr r="J32" s="11"/>
        <tr r="J47" s="11"/>
        <tr r="J6" s="11"/>
        <tr r="J18" s="11"/>
        <tr r="J46" s="11"/>
        <tr r="J20" s="11"/>
        <tr r="J42" s="11"/>
        <tr r="J35" s="11"/>
        <tr r="J37" s="11"/>
        <tr r="J43" s="11"/>
        <tr r="J26" s="11"/>
        <tr r="J4" s="11"/>
        <tr r="J9" s="11"/>
        <tr r="J41" s="11"/>
        <tr r="J45" s="11"/>
        <tr r="J14" s="11"/>
        <tr r="J22" s="11"/>
        <tr r="J21" s="11"/>
        <tr r="J48" s="11"/>
        <tr r="J24" s="11"/>
        <tr r="J28" s="11"/>
        <tr r="J23" s="11"/>
        <tr r="J11" s="11"/>
        <tr r="J25" s="11"/>
        <tr r="J3" s="11"/>
      </tp>
    </main>
    <main first="rtdsrv.062a6e9d3e0c4dada1cb235bd1049b61">
      <tp t="s">
        <v/>
        <stp/>
        <stp>Market</stp>
        <stp>STOCK</stp>
        <stp/>
        <stp>現在値</stp>
        <tr r="E44" s="11"/>
        <tr r="E18" s="11"/>
        <tr r="E43" s="11"/>
        <tr r="E2" s="11"/>
        <tr r="E34" s="11"/>
        <tr r="E12" s="11"/>
        <tr r="E40" s="11"/>
        <tr r="E6" s="11"/>
        <tr r="E26" s="11"/>
        <tr r="E30" s="11"/>
        <tr r="E24" s="11"/>
        <tr r="E13" s="11"/>
        <tr r="E29" s="11"/>
        <tr r="E15" s="11"/>
        <tr r="E37" s="11"/>
        <tr r="E49" s="11"/>
        <tr r="E7" s="11"/>
        <tr r="E21" s="11"/>
        <tr r="E27" s="11"/>
        <tr r="E19" s="11"/>
        <tr r="E47" s="11"/>
        <tr r="E51" s="11"/>
        <tr r="E4" s="11"/>
        <tr r="E33" s="11"/>
        <tr r="E10" s="11"/>
        <tr r="E22" s="11"/>
        <tr r="E31" s="11"/>
        <tr r="E32" s="11"/>
        <tr r="E50" s="11"/>
        <tr r="E38" s="11"/>
        <tr r="E28" s="11"/>
        <tr r="E9" s="11"/>
        <tr r="E39" s="11"/>
        <tr r="E46" s="11"/>
        <tr r="E16" s="11"/>
        <tr r="E17" s="11"/>
        <tr r="E45" s="11"/>
        <tr r="E8" s="11"/>
        <tr r="E35" s="11"/>
        <tr r="E48" s="11"/>
        <tr r="E20" s="11"/>
        <tr r="E41" s="11"/>
        <tr r="E14" s="11"/>
        <tr r="E5" s="11"/>
        <tr r="E42" s="11"/>
        <tr r="E36" s="11"/>
        <tr r="E3" s="11"/>
        <tr r="E11" s="11"/>
        <tr r="E25" s="11"/>
        <tr r="E23" s="11"/>
      </tp>
      <tp t="s">
        <v/>
        <stp/>
        <stp>Market</stp>
        <stp>STOCK</stp>
        <stp/>
        <stp>銘柄名称</stp>
        <tr r="C35" s="11"/>
        <tr r="C47" s="11"/>
        <tr r="C28" s="11"/>
        <tr r="C18" s="11"/>
        <tr r="C30" s="11"/>
        <tr r="C20" s="11"/>
        <tr r="C10" s="11"/>
        <tr r="C22" s="11"/>
        <tr r="C12" s="11"/>
        <tr r="C33" s="11"/>
        <tr r="C23" s="11"/>
        <tr r="C42" s="11"/>
        <tr r="C41" s="11"/>
        <tr r="C25" s="11"/>
        <tr r="C40" s="11"/>
        <tr r="C44" s="11"/>
        <tr r="C34" s="11"/>
        <tr r="C32" s="11"/>
        <tr r="C46" s="11"/>
        <tr r="C45" s="11"/>
        <tr r="C36" s="11"/>
        <tr r="C27" s="11"/>
        <tr r="C19" s="11"/>
        <tr r="C11" s="11"/>
        <tr r="C51" s="11"/>
        <tr r="C2" s="11"/>
        <tr r="C3" s="11"/>
        <tr r="C26" s="11"/>
        <tr r="C38" s="11"/>
        <tr r="C37" s="11"/>
        <tr r="C39" s="11"/>
        <tr r="C29" s="11"/>
        <tr r="C31" s="11"/>
        <tr r="C21" s="11"/>
        <tr r="C24" s="11"/>
        <tr r="C14" s="11"/>
        <tr r="C13" s="11"/>
        <tr r="C4" s="11"/>
        <tr r="C48" s="11"/>
        <tr r="C16" s="11"/>
        <tr r="C15" s="11"/>
        <tr r="C6" s="11"/>
        <tr r="C5" s="11"/>
        <tr r="C9" s="11"/>
        <tr r="C50" s="11"/>
        <tr r="C8" s="11"/>
        <tr r="C7" s="11"/>
        <tr r="C49" s="11"/>
        <tr r="C17" s="11"/>
        <tr r="C43" s="1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307026139703632E-2"/>
          <c:y val="3.054498505653783E-2"/>
          <c:w val="0.75576213143240223"/>
          <c:h val="0.9507584352214119"/>
        </c:manualLayout>
      </c:layout>
      <c:doughnutChart>
        <c:varyColors val="1"/>
        <c:ser>
          <c:idx val="0"/>
          <c:order val="0"/>
          <c:tx>
            <c:strRef>
              <c:f>業種別内訳!$B$1</c:f>
              <c:strCache>
                <c:ptCount val="1"/>
                <c:pt idx="0">
                  <c:v> 投資額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7D-418F-97BD-976B395F48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7D-418F-97BD-976B395F48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7D-418F-97BD-976B395F48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FB-4FF7-B51D-D0FDF743DBD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FB-4FF7-B51D-D0FDF743DBD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9FB-4FF7-B51D-D0FDF743DBD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9FB-4FF7-B51D-D0FDF743DBD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E7D-418F-97BD-976B395F48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E7D-418F-97BD-976B395F488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E7D-418F-97BD-976B395F488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9FB-4FF7-B51D-D0FDF743DBD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EE7D-418F-97BD-976B395F488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EE7D-418F-97BD-976B395F488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29FB-4FF7-B51D-D0FDF743DBD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E7D-418F-97BD-976B395F488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EE7D-418F-97BD-976B395F488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9FB-4FF7-B51D-D0FDF743DBD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EE7D-418F-97BD-976B395F488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29FB-4FF7-B51D-D0FDF743DBD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9FB-4FF7-B51D-D0FDF743DBDC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9FB-4FF7-B51D-D0FDF743DBD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EE7D-418F-97BD-976B395F4883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EE7D-418F-97BD-976B395F4883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29FB-4FF7-B51D-D0FDF743DBDC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9FB-4FF7-B51D-D0FDF743DBDC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9FB-4FF7-B51D-D0FDF743DBDC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9FB-4FF7-B51D-D0FDF743DBDC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9FB-4FF7-B51D-D0FDF743DBDC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9FB-4FF7-B51D-D0FDF743DBDC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9FB-4FF7-B51D-D0FDF743DBDC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9FB-4FF7-B51D-D0FDF743DBDC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9FB-4FF7-B51D-D0FDF743DBDC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FB-4FF7-B51D-D0FDF743DBDC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EE7D-418F-97BD-976B395F48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業種別内訳!$A$2:$A$35</c:f>
              <c:strCache>
                <c:ptCount val="34"/>
                <c:pt idx="0">
                  <c:v>水産・農林業</c:v>
                </c:pt>
                <c:pt idx="1">
                  <c:v>鉱業</c:v>
                </c:pt>
                <c:pt idx="2">
                  <c:v>建設業</c:v>
                </c:pt>
                <c:pt idx="3">
                  <c:v>食料品</c:v>
                </c:pt>
                <c:pt idx="4">
                  <c:v>繊維製品</c:v>
                </c:pt>
                <c:pt idx="5">
                  <c:v>パルプ・紙</c:v>
                </c:pt>
                <c:pt idx="6">
                  <c:v>化学</c:v>
                </c:pt>
                <c:pt idx="7">
                  <c:v>医薬品</c:v>
                </c:pt>
                <c:pt idx="8">
                  <c:v>石油・石炭製品</c:v>
                </c:pt>
                <c:pt idx="9">
                  <c:v>ゴム製品</c:v>
                </c:pt>
                <c:pt idx="10">
                  <c:v>ガラス・土石製品</c:v>
                </c:pt>
                <c:pt idx="11">
                  <c:v>鉄鋼</c:v>
                </c:pt>
                <c:pt idx="12">
                  <c:v>非鉄金属</c:v>
                </c:pt>
                <c:pt idx="13">
                  <c:v>金属製品</c:v>
                </c:pt>
                <c:pt idx="14">
                  <c:v>機械</c:v>
                </c:pt>
                <c:pt idx="15">
                  <c:v>電気機器</c:v>
                </c:pt>
                <c:pt idx="16">
                  <c:v>輸送用品機器</c:v>
                </c:pt>
                <c:pt idx="17">
                  <c:v>精密機器</c:v>
                </c:pt>
                <c:pt idx="18">
                  <c:v>その他製品</c:v>
                </c:pt>
                <c:pt idx="19">
                  <c:v>電気・ガス業</c:v>
                </c:pt>
                <c:pt idx="20">
                  <c:v>陸運業</c:v>
                </c:pt>
                <c:pt idx="21">
                  <c:v>海運業</c:v>
                </c:pt>
                <c:pt idx="22">
                  <c:v>空運業</c:v>
                </c:pt>
                <c:pt idx="23">
                  <c:v>倉庫・運輸関連業</c:v>
                </c:pt>
                <c:pt idx="24">
                  <c:v>情報・通信業</c:v>
                </c:pt>
                <c:pt idx="25">
                  <c:v>卸売業</c:v>
                </c:pt>
                <c:pt idx="26">
                  <c:v>小売業</c:v>
                </c:pt>
                <c:pt idx="27">
                  <c:v>銀行業</c:v>
                </c:pt>
                <c:pt idx="28">
                  <c:v>証券業</c:v>
                </c:pt>
                <c:pt idx="29">
                  <c:v>保険業</c:v>
                </c:pt>
                <c:pt idx="30">
                  <c:v>その他の金融業</c:v>
                </c:pt>
                <c:pt idx="31">
                  <c:v>不動産業</c:v>
                </c:pt>
                <c:pt idx="32">
                  <c:v>サービス業</c:v>
                </c:pt>
                <c:pt idx="33">
                  <c:v>その他</c:v>
                </c:pt>
              </c:strCache>
            </c:strRef>
          </c:cat>
          <c:val>
            <c:numRef>
              <c:f>業種別内訳!$B$2:$B$35</c:f>
              <c:numCache>
                <c:formatCode>_(* #,##0_);_(* \(#,##0\);_(* "-"_);_(@_)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FF7-B51D-D0FDF743DB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17596408016898"/>
          <c:y val="3.5795853223752234E-2"/>
          <c:w val="0.19284123292825389"/>
          <c:h val="0.9307451819962976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468085</xdr:colOff>
      <xdr:row>4</xdr:row>
      <xdr:rowOff>63136</xdr:rowOff>
    </xdr:from>
    <xdr:to>
      <xdr:col>20</xdr:col>
      <xdr:colOff>43543</xdr:colOff>
      <xdr:row>28</xdr:row>
      <xdr:rowOff>10885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3BAF6C-B0B7-08E2-FFA7-6660F8B96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4FDC-E8C7-43EA-BF1F-559410165D57}">
  <sheetPr>
    <tabColor rgb="FF0070C0"/>
    <pageSetUpPr fitToPage="1"/>
  </sheetPr>
  <dimension ref="A1:U53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J2" sqref="J2"/>
    </sheetView>
  </sheetViews>
  <sheetFormatPr defaultColWidth="8.88671875" defaultRowHeight="18"/>
  <cols>
    <col min="1" max="1" width="3.88671875" style="4" bestFit="1" customWidth="1"/>
    <col min="2" max="2" width="7.44140625" style="4" bestFit="1" customWidth="1"/>
    <col min="3" max="3" width="16.44140625" style="4" customWidth="1"/>
    <col min="4" max="4" width="21.44140625" style="4" bestFit="1" customWidth="1"/>
    <col min="5" max="6" width="10.21875" style="12" bestFit="1" customWidth="1"/>
    <col min="7" max="7" width="8.88671875" style="4"/>
    <col min="8" max="8" width="11.88671875" style="4" bestFit="1" customWidth="1"/>
    <col min="9" max="9" width="11.6640625" style="12" bestFit="1" customWidth="1"/>
    <col min="10" max="10" width="9.6640625" style="12" bestFit="1" customWidth="1"/>
    <col min="11" max="11" width="10.44140625" style="12" bestFit="1" customWidth="1"/>
    <col min="12" max="13" width="13.77734375" style="12" bestFit="1" customWidth="1"/>
    <col min="14" max="14" width="8.88671875" style="13"/>
    <col min="15" max="15" width="9.88671875" style="12" bestFit="1" customWidth="1"/>
    <col min="16" max="16" width="9.44140625" style="4" bestFit="1" customWidth="1"/>
    <col min="17" max="16384" width="8.88671875" style="4"/>
  </cols>
  <sheetData>
    <row r="1" spans="1:21" ht="3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17" t="s">
        <v>11</v>
      </c>
      <c r="M1" s="17" t="s">
        <v>12</v>
      </c>
      <c r="N1" s="3" t="s">
        <v>13</v>
      </c>
    </row>
    <row r="2" spans="1:21">
      <c r="A2" s="5">
        <v>1</v>
      </c>
      <c r="B2" s="5"/>
      <c r="C2" s="6" t="str">
        <f>_xll.RssMarket(B2, "銘柄名称")</f>
        <v/>
      </c>
      <c r="D2" s="5"/>
      <c r="E2" s="7" t="str">
        <f>_xll.RssMarket(B2, "現在値")</f>
        <v/>
      </c>
      <c r="F2" s="7"/>
      <c r="G2" s="5"/>
      <c r="H2" s="7" t="e">
        <f t="shared" ref="H2:H34" si="0">E2*G2</f>
        <v>#VALUE!</v>
      </c>
      <c r="I2" s="7">
        <f t="shared" ref="I2:I34" si="1">F2*G2</f>
        <v>0</v>
      </c>
      <c r="J2" s="7" t="str">
        <f>_xll.RssMarket(B2, "配当")</f>
        <v/>
      </c>
      <c r="K2" s="7" t="e">
        <f t="shared" ref="K2:K50" si="2">J2*G2</f>
        <v>#VALUE!</v>
      </c>
      <c r="L2" s="8" t="e">
        <f t="shared" ref="L2:L50" si="3">J2/E2</f>
        <v>#VALUE!</v>
      </c>
      <c r="M2" s="8" t="e">
        <f t="shared" ref="M2:M50" si="4">J2/F2</f>
        <v>#VALUE!</v>
      </c>
      <c r="N2" s="9" t="e">
        <f t="shared" ref="N2:N33" si="5">I2/$I$52</f>
        <v>#DIV/0!</v>
      </c>
    </row>
    <row r="3" spans="1:21">
      <c r="A3" s="5">
        <v>2</v>
      </c>
      <c r="B3" s="5"/>
      <c r="C3" s="6" t="str">
        <f>_xll.RssMarket(B3, "銘柄名称")</f>
        <v/>
      </c>
      <c r="D3" s="5"/>
      <c r="E3" s="7" t="str">
        <f>_xll.RssMarket(B3, "現在値")</f>
        <v/>
      </c>
      <c r="F3" s="7"/>
      <c r="G3" s="5"/>
      <c r="H3" s="7" t="e">
        <f t="shared" ref="H3" si="6">E3*G3</f>
        <v>#VALUE!</v>
      </c>
      <c r="I3" s="7">
        <f t="shared" ref="I3" si="7">F3*G3</f>
        <v>0</v>
      </c>
      <c r="J3" s="7" t="str">
        <f>_xll.RssMarket(B3, "配当")</f>
        <v/>
      </c>
      <c r="K3" s="7" t="e">
        <f t="shared" ref="K3" si="8">J3*G3</f>
        <v>#VALUE!</v>
      </c>
      <c r="L3" s="8" t="e">
        <f t="shared" ref="L3" si="9">J3/E3</f>
        <v>#VALUE!</v>
      </c>
      <c r="M3" s="8" t="e">
        <f t="shared" ref="M3" si="10">J3/F3</f>
        <v>#VALUE!</v>
      </c>
      <c r="N3" s="9" t="e">
        <f t="shared" si="5"/>
        <v>#DIV/0!</v>
      </c>
    </row>
    <row r="4" spans="1:21">
      <c r="A4" s="5">
        <v>3</v>
      </c>
      <c r="B4" s="5"/>
      <c r="C4" s="6" t="str">
        <f>_xll.RssMarket(B4, "銘柄名称")</f>
        <v/>
      </c>
      <c r="D4" s="5"/>
      <c r="E4" s="7" t="str">
        <f>_xll.RssMarket(B4, "現在値")</f>
        <v/>
      </c>
      <c r="F4" s="7"/>
      <c r="G4" s="5"/>
      <c r="H4" s="7" t="e">
        <f t="shared" si="0"/>
        <v>#VALUE!</v>
      </c>
      <c r="I4" s="7">
        <f t="shared" si="1"/>
        <v>0</v>
      </c>
      <c r="J4" s="7" t="str">
        <f>_xll.RssMarket(B4, "配当")</f>
        <v/>
      </c>
      <c r="K4" s="7" t="e">
        <f t="shared" si="2"/>
        <v>#VALUE!</v>
      </c>
      <c r="L4" s="8" t="e">
        <f t="shared" si="3"/>
        <v>#VALUE!</v>
      </c>
      <c r="M4" s="8" t="e">
        <f t="shared" si="4"/>
        <v>#VALUE!</v>
      </c>
      <c r="N4" s="9" t="e">
        <f t="shared" si="5"/>
        <v>#DIV/0!</v>
      </c>
    </row>
    <row r="5" spans="1:21">
      <c r="A5" s="5">
        <v>4</v>
      </c>
      <c r="B5" s="5"/>
      <c r="C5" s="6" t="str">
        <f>_xll.RssMarket(B5, "銘柄名称")</f>
        <v/>
      </c>
      <c r="D5" s="5"/>
      <c r="E5" s="7" t="str">
        <f>_xll.RssMarket(B5, "現在値")</f>
        <v/>
      </c>
      <c r="F5" s="7"/>
      <c r="G5" s="5"/>
      <c r="H5" s="7" t="e">
        <f t="shared" si="0"/>
        <v>#VALUE!</v>
      </c>
      <c r="I5" s="7">
        <f t="shared" si="1"/>
        <v>0</v>
      </c>
      <c r="J5" s="7" t="str">
        <f>_xll.RssMarket(B5, "配当")</f>
        <v/>
      </c>
      <c r="K5" s="7" t="e">
        <f t="shared" si="2"/>
        <v>#VALUE!</v>
      </c>
      <c r="L5" s="8" t="e">
        <f t="shared" si="3"/>
        <v>#VALUE!</v>
      </c>
      <c r="M5" s="8" t="e">
        <f t="shared" si="4"/>
        <v>#VALUE!</v>
      </c>
      <c r="N5" s="9" t="e">
        <f t="shared" si="5"/>
        <v>#DIV/0!</v>
      </c>
    </row>
    <row r="6" spans="1:21">
      <c r="A6" s="5">
        <v>5</v>
      </c>
      <c r="B6" s="5"/>
      <c r="C6" s="6" t="str">
        <f>_xll.RssMarket(B6, "銘柄名称")</f>
        <v/>
      </c>
      <c r="D6" s="5"/>
      <c r="E6" s="7" t="str">
        <f>_xll.RssMarket(B6, "現在値")</f>
        <v/>
      </c>
      <c r="F6" s="7"/>
      <c r="G6" s="5"/>
      <c r="H6" s="7" t="e">
        <f t="shared" si="0"/>
        <v>#VALUE!</v>
      </c>
      <c r="I6" s="7">
        <f t="shared" si="1"/>
        <v>0</v>
      </c>
      <c r="J6" s="7" t="str">
        <f>_xll.RssMarket(B6, "配当")</f>
        <v/>
      </c>
      <c r="K6" s="7" t="e">
        <f t="shared" si="2"/>
        <v>#VALUE!</v>
      </c>
      <c r="L6" s="8" t="e">
        <f t="shared" si="3"/>
        <v>#VALUE!</v>
      </c>
      <c r="M6" s="8" t="e">
        <f t="shared" si="4"/>
        <v>#VALUE!</v>
      </c>
      <c r="N6" s="9" t="e">
        <f t="shared" si="5"/>
        <v>#DIV/0!</v>
      </c>
      <c r="S6" s="11"/>
      <c r="U6" s="11"/>
    </row>
    <row r="7" spans="1:21">
      <c r="A7" s="5">
        <v>6</v>
      </c>
      <c r="B7" s="5"/>
      <c r="C7" s="6" t="str">
        <f>_xll.RssMarket(B7, "銘柄名称")</f>
        <v/>
      </c>
      <c r="D7" s="5"/>
      <c r="E7" s="7" t="str">
        <f>_xll.RssMarket(B7, "現在値")</f>
        <v/>
      </c>
      <c r="F7" s="7"/>
      <c r="G7" s="5"/>
      <c r="H7" s="7" t="e">
        <f t="shared" si="0"/>
        <v>#VALUE!</v>
      </c>
      <c r="I7" s="7">
        <f t="shared" si="1"/>
        <v>0</v>
      </c>
      <c r="J7" s="7" t="str">
        <f>_xll.RssMarket(B7, "配当")</f>
        <v/>
      </c>
      <c r="K7" s="7" t="e">
        <f t="shared" si="2"/>
        <v>#VALUE!</v>
      </c>
      <c r="L7" s="8" t="e">
        <f t="shared" si="3"/>
        <v>#VALUE!</v>
      </c>
      <c r="M7" s="8" t="e">
        <f t="shared" si="4"/>
        <v>#VALUE!</v>
      </c>
      <c r="N7" s="9" t="e">
        <f t="shared" si="5"/>
        <v>#DIV/0!</v>
      </c>
      <c r="S7" s="11"/>
      <c r="U7" s="11"/>
    </row>
    <row r="8" spans="1:21">
      <c r="A8" s="5">
        <v>7</v>
      </c>
      <c r="B8" s="5"/>
      <c r="C8" s="6" t="str">
        <f>_xll.RssMarket(B8, "銘柄名称")</f>
        <v/>
      </c>
      <c r="D8" s="5"/>
      <c r="E8" s="7" t="str">
        <f>_xll.RssMarket(B8, "現在値")</f>
        <v/>
      </c>
      <c r="F8" s="7"/>
      <c r="G8" s="5"/>
      <c r="H8" s="7" t="e">
        <f t="shared" si="0"/>
        <v>#VALUE!</v>
      </c>
      <c r="I8" s="7">
        <f t="shared" si="1"/>
        <v>0</v>
      </c>
      <c r="J8" s="7" t="str">
        <f>_xll.RssMarket(B8, "配当")</f>
        <v/>
      </c>
      <c r="K8" s="7" t="e">
        <f t="shared" si="2"/>
        <v>#VALUE!</v>
      </c>
      <c r="L8" s="8" t="e">
        <f t="shared" si="3"/>
        <v>#VALUE!</v>
      </c>
      <c r="M8" s="8" t="e">
        <f t="shared" si="4"/>
        <v>#VALUE!</v>
      </c>
      <c r="N8" s="9" t="e">
        <f t="shared" si="5"/>
        <v>#DIV/0!</v>
      </c>
    </row>
    <row r="9" spans="1:21">
      <c r="A9" s="5">
        <v>8</v>
      </c>
      <c r="B9" s="5"/>
      <c r="C9" s="6" t="str">
        <f>_xll.RssMarket(B9, "銘柄名称")</f>
        <v/>
      </c>
      <c r="D9" s="5"/>
      <c r="E9" s="7" t="str">
        <f>_xll.RssMarket(B9, "現在値")</f>
        <v/>
      </c>
      <c r="F9" s="7"/>
      <c r="G9" s="18"/>
      <c r="H9" s="7" t="e">
        <f t="shared" si="0"/>
        <v>#VALUE!</v>
      </c>
      <c r="I9" s="7">
        <f t="shared" si="1"/>
        <v>0</v>
      </c>
      <c r="J9" s="7" t="str">
        <f>_xll.RssMarket(B9, "配当")</f>
        <v/>
      </c>
      <c r="K9" s="7" t="e">
        <f t="shared" si="2"/>
        <v>#VALUE!</v>
      </c>
      <c r="L9" s="8" t="e">
        <f t="shared" si="3"/>
        <v>#VALUE!</v>
      </c>
      <c r="M9" s="8" t="e">
        <f t="shared" si="4"/>
        <v>#VALUE!</v>
      </c>
      <c r="N9" s="9" t="e">
        <f t="shared" si="5"/>
        <v>#DIV/0!</v>
      </c>
      <c r="S9" s="11"/>
      <c r="U9" s="11"/>
    </row>
    <row r="10" spans="1:21">
      <c r="A10" s="5">
        <v>9</v>
      </c>
      <c r="B10" s="5"/>
      <c r="C10" s="6" t="str">
        <f>_xll.RssMarket(B10, "銘柄名称")</f>
        <v/>
      </c>
      <c r="D10" s="5"/>
      <c r="E10" s="7" t="str">
        <f>_xll.RssMarket(B10, "現在値")</f>
        <v/>
      </c>
      <c r="F10" s="7"/>
      <c r="G10" s="5"/>
      <c r="H10" s="7" t="e">
        <f t="shared" si="0"/>
        <v>#VALUE!</v>
      </c>
      <c r="I10" s="7">
        <f t="shared" si="1"/>
        <v>0</v>
      </c>
      <c r="J10" s="7" t="str">
        <f>_xll.RssMarket(B10, "配当")</f>
        <v/>
      </c>
      <c r="K10" s="7" t="e">
        <f t="shared" si="2"/>
        <v>#VALUE!</v>
      </c>
      <c r="L10" s="8" t="e">
        <f t="shared" si="3"/>
        <v>#VALUE!</v>
      </c>
      <c r="M10" s="8" t="e">
        <f t="shared" si="4"/>
        <v>#VALUE!</v>
      </c>
      <c r="N10" s="9" t="e">
        <f t="shared" si="5"/>
        <v>#DIV/0!</v>
      </c>
      <c r="S10" s="11"/>
      <c r="U10" s="11"/>
    </row>
    <row r="11" spans="1:21">
      <c r="A11" s="5">
        <v>10</v>
      </c>
      <c r="B11" s="5"/>
      <c r="C11" s="6" t="str">
        <f>_xll.RssMarket(B11, "銘柄名称")</f>
        <v/>
      </c>
      <c r="D11" s="5"/>
      <c r="E11" s="7" t="str">
        <f>_xll.RssMarket(B11, "現在値")</f>
        <v/>
      </c>
      <c r="F11" s="7"/>
      <c r="G11" s="5"/>
      <c r="H11" s="7" t="e">
        <f t="shared" ref="H11" si="11">E11*G11</f>
        <v>#VALUE!</v>
      </c>
      <c r="I11" s="7">
        <f t="shared" ref="I11" si="12">F11*G11</f>
        <v>0</v>
      </c>
      <c r="J11" s="7" t="str">
        <f>_xll.RssMarket(B11, "配当")</f>
        <v/>
      </c>
      <c r="K11" s="7" t="e">
        <f t="shared" ref="K11" si="13">J11*G11</f>
        <v>#VALUE!</v>
      </c>
      <c r="L11" s="8" t="e">
        <f t="shared" ref="L11" si="14">J11/E11</f>
        <v>#VALUE!</v>
      </c>
      <c r="M11" s="8" t="e">
        <f t="shared" ref="M11" si="15">J11/F11</f>
        <v>#VALUE!</v>
      </c>
      <c r="N11" s="9" t="e">
        <f t="shared" si="5"/>
        <v>#DIV/0!</v>
      </c>
      <c r="S11" s="11"/>
      <c r="U11" s="11"/>
    </row>
    <row r="12" spans="1:21">
      <c r="A12" s="5">
        <v>11</v>
      </c>
      <c r="B12" s="5"/>
      <c r="C12" s="6" t="str">
        <f>_xll.RssMarket(B12, "銘柄名称")</f>
        <v/>
      </c>
      <c r="D12" s="5"/>
      <c r="E12" s="7" t="str">
        <f>_xll.RssMarket(B12, "現在値")</f>
        <v/>
      </c>
      <c r="F12" s="7"/>
      <c r="G12" s="5"/>
      <c r="H12" s="7" t="e">
        <f t="shared" si="0"/>
        <v>#VALUE!</v>
      </c>
      <c r="I12" s="7">
        <f t="shared" si="1"/>
        <v>0</v>
      </c>
      <c r="J12" s="7" t="str">
        <f>_xll.RssMarket(B12, "配当")</f>
        <v/>
      </c>
      <c r="K12" s="7" t="e">
        <f t="shared" si="2"/>
        <v>#VALUE!</v>
      </c>
      <c r="L12" s="8" t="e">
        <f t="shared" si="3"/>
        <v>#VALUE!</v>
      </c>
      <c r="M12" s="8" t="e">
        <f t="shared" si="4"/>
        <v>#VALUE!</v>
      </c>
      <c r="N12" s="9" t="e">
        <f t="shared" si="5"/>
        <v>#DIV/0!</v>
      </c>
      <c r="S12" s="11"/>
      <c r="U12" s="11"/>
    </row>
    <row r="13" spans="1:21">
      <c r="A13" s="5">
        <v>12</v>
      </c>
      <c r="B13" s="5"/>
      <c r="C13" s="6" t="str">
        <f>_xll.RssMarket(B13, "銘柄名称")</f>
        <v/>
      </c>
      <c r="D13" s="5"/>
      <c r="E13" s="7" t="str">
        <f>_xll.RssMarket(B13, "現在値")</f>
        <v/>
      </c>
      <c r="F13" s="7"/>
      <c r="G13" s="5"/>
      <c r="H13" s="7" t="e">
        <f t="shared" si="0"/>
        <v>#VALUE!</v>
      </c>
      <c r="I13" s="7">
        <f t="shared" si="1"/>
        <v>0</v>
      </c>
      <c r="J13" s="7" t="str">
        <f>_xll.RssMarket(B13, "配当")</f>
        <v/>
      </c>
      <c r="K13" s="7" t="e">
        <f t="shared" si="2"/>
        <v>#VALUE!</v>
      </c>
      <c r="L13" s="8" t="e">
        <f t="shared" si="3"/>
        <v>#VALUE!</v>
      </c>
      <c r="M13" s="8" t="e">
        <f t="shared" si="4"/>
        <v>#VALUE!</v>
      </c>
      <c r="N13" s="9" t="e">
        <f t="shared" si="5"/>
        <v>#DIV/0!</v>
      </c>
      <c r="S13" s="11"/>
      <c r="U13" s="11"/>
    </row>
    <row r="14" spans="1:21">
      <c r="A14" s="5">
        <v>13</v>
      </c>
      <c r="B14" s="5"/>
      <c r="C14" s="6" t="str">
        <f>_xll.RssMarket(B14, "銘柄名称")</f>
        <v/>
      </c>
      <c r="D14" s="5"/>
      <c r="E14" s="7" t="str">
        <f>_xll.RssMarket(B14, "現在値")</f>
        <v/>
      </c>
      <c r="F14" s="7"/>
      <c r="G14" s="5"/>
      <c r="H14" s="7" t="e">
        <f t="shared" si="0"/>
        <v>#VALUE!</v>
      </c>
      <c r="I14" s="7">
        <f t="shared" si="1"/>
        <v>0</v>
      </c>
      <c r="J14" s="7" t="str">
        <f>_xll.RssMarket(B14, "配当")</f>
        <v/>
      </c>
      <c r="K14" s="7" t="e">
        <f t="shared" si="2"/>
        <v>#VALUE!</v>
      </c>
      <c r="L14" s="8" t="e">
        <f t="shared" si="3"/>
        <v>#VALUE!</v>
      </c>
      <c r="M14" s="8" t="e">
        <f t="shared" si="4"/>
        <v>#VALUE!</v>
      </c>
      <c r="N14" s="9" t="e">
        <f t="shared" si="5"/>
        <v>#DIV/0!</v>
      </c>
    </row>
    <row r="15" spans="1:21">
      <c r="A15" s="5">
        <v>14</v>
      </c>
      <c r="B15" s="5"/>
      <c r="C15" s="6" t="str">
        <f>_xll.RssMarket(B15, "銘柄名称")</f>
        <v/>
      </c>
      <c r="D15" s="5"/>
      <c r="E15" s="7" t="str">
        <f>_xll.RssMarket(B15, "現在値")</f>
        <v/>
      </c>
      <c r="F15" s="7"/>
      <c r="G15" s="5"/>
      <c r="H15" s="7" t="e">
        <f t="shared" si="0"/>
        <v>#VALUE!</v>
      </c>
      <c r="I15" s="7">
        <f t="shared" si="1"/>
        <v>0</v>
      </c>
      <c r="J15" s="7" t="str">
        <f>_xll.RssMarket(B15, "配当")</f>
        <v/>
      </c>
      <c r="K15" s="7" t="e">
        <f t="shared" si="2"/>
        <v>#VALUE!</v>
      </c>
      <c r="L15" s="8" t="e">
        <f t="shared" si="3"/>
        <v>#VALUE!</v>
      </c>
      <c r="M15" s="8" t="e">
        <f t="shared" si="4"/>
        <v>#VALUE!</v>
      </c>
      <c r="N15" s="9" t="e">
        <f t="shared" si="5"/>
        <v>#DIV/0!</v>
      </c>
      <c r="S15" s="11"/>
      <c r="U15" s="11"/>
    </row>
    <row r="16" spans="1:21">
      <c r="A16" s="5">
        <v>15</v>
      </c>
      <c r="B16" s="5"/>
      <c r="C16" s="6" t="str">
        <f>_xll.RssMarket(B16, "銘柄名称")</f>
        <v/>
      </c>
      <c r="D16" s="5"/>
      <c r="E16" s="7" t="str">
        <f>_xll.RssMarket(B16, "現在値")</f>
        <v/>
      </c>
      <c r="F16" s="7"/>
      <c r="G16" s="5"/>
      <c r="H16" s="7" t="e">
        <f t="shared" si="0"/>
        <v>#VALUE!</v>
      </c>
      <c r="I16" s="7">
        <f t="shared" si="1"/>
        <v>0</v>
      </c>
      <c r="J16" s="7" t="str">
        <f>_xll.RssMarket(B16, "配当")</f>
        <v/>
      </c>
      <c r="K16" s="7" t="e">
        <f t="shared" si="2"/>
        <v>#VALUE!</v>
      </c>
      <c r="L16" s="8" t="e">
        <f t="shared" si="3"/>
        <v>#VALUE!</v>
      </c>
      <c r="M16" s="8" t="e">
        <f t="shared" si="4"/>
        <v>#VALUE!</v>
      </c>
      <c r="N16" s="9" t="e">
        <f t="shared" si="5"/>
        <v>#DIV/0!</v>
      </c>
      <c r="S16" s="11"/>
      <c r="U16" s="11"/>
    </row>
    <row r="17" spans="1:21">
      <c r="A17" s="5">
        <v>16</v>
      </c>
      <c r="B17" s="5"/>
      <c r="C17" s="6" t="str">
        <f>_xll.RssMarket(B17, "銘柄名称")</f>
        <v/>
      </c>
      <c r="D17" s="5"/>
      <c r="E17" s="7" t="str">
        <f>_xll.RssMarket(B17, "現在値")</f>
        <v/>
      </c>
      <c r="F17" s="7"/>
      <c r="G17" s="5"/>
      <c r="H17" s="7" t="e">
        <f t="shared" si="0"/>
        <v>#VALUE!</v>
      </c>
      <c r="I17" s="7">
        <f t="shared" si="1"/>
        <v>0</v>
      </c>
      <c r="J17" s="7" t="str">
        <f>_xll.RssMarket(B17, "配当")</f>
        <v/>
      </c>
      <c r="K17" s="7" t="e">
        <f t="shared" si="2"/>
        <v>#VALUE!</v>
      </c>
      <c r="L17" s="8" t="e">
        <f t="shared" si="3"/>
        <v>#VALUE!</v>
      </c>
      <c r="M17" s="8" t="e">
        <f t="shared" si="4"/>
        <v>#VALUE!</v>
      </c>
      <c r="N17" s="9" t="e">
        <f t="shared" si="5"/>
        <v>#DIV/0!</v>
      </c>
      <c r="S17" s="11"/>
      <c r="U17" s="11"/>
    </row>
    <row r="18" spans="1:21">
      <c r="A18" s="5">
        <v>17</v>
      </c>
      <c r="B18" s="5"/>
      <c r="C18" s="6" t="str">
        <f>_xll.RssMarket(B18, "銘柄名称")</f>
        <v/>
      </c>
      <c r="D18" s="5"/>
      <c r="E18" s="7" t="str">
        <f>_xll.RssMarket(B18, "現在値")</f>
        <v/>
      </c>
      <c r="F18" s="7"/>
      <c r="G18" s="5"/>
      <c r="H18" s="7" t="e">
        <f t="shared" si="0"/>
        <v>#VALUE!</v>
      </c>
      <c r="I18" s="7">
        <f t="shared" si="1"/>
        <v>0</v>
      </c>
      <c r="J18" s="7" t="str">
        <f>_xll.RssMarket(B18, "配当")</f>
        <v/>
      </c>
      <c r="K18" s="7" t="e">
        <f t="shared" si="2"/>
        <v>#VALUE!</v>
      </c>
      <c r="L18" s="8" t="e">
        <f t="shared" si="3"/>
        <v>#VALUE!</v>
      </c>
      <c r="M18" s="8" t="e">
        <f t="shared" si="4"/>
        <v>#VALUE!</v>
      </c>
      <c r="N18" s="9" t="e">
        <f t="shared" si="5"/>
        <v>#DIV/0!</v>
      </c>
      <c r="S18" s="11"/>
      <c r="U18" s="11"/>
    </row>
    <row r="19" spans="1:21">
      <c r="A19" s="5">
        <v>18</v>
      </c>
      <c r="B19" s="5"/>
      <c r="C19" s="6" t="str">
        <f>_xll.RssMarket(B19, "銘柄名称")</f>
        <v/>
      </c>
      <c r="D19" s="5"/>
      <c r="E19" s="7" t="str">
        <f>_xll.RssMarket(B19, "現在値")</f>
        <v/>
      </c>
      <c r="F19" s="7"/>
      <c r="G19" s="5"/>
      <c r="H19" s="7" t="e">
        <f t="shared" si="0"/>
        <v>#VALUE!</v>
      </c>
      <c r="I19" s="7">
        <f t="shared" si="1"/>
        <v>0</v>
      </c>
      <c r="J19" s="7" t="str">
        <f>_xll.RssMarket(B19, "配当")</f>
        <v/>
      </c>
      <c r="K19" s="7" t="e">
        <f t="shared" si="2"/>
        <v>#VALUE!</v>
      </c>
      <c r="L19" s="8" t="e">
        <f t="shared" si="3"/>
        <v>#VALUE!</v>
      </c>
      <c r="M19" s="8" t="e">
        <f t="shared" si="4"/>
        <v>#VALUE!</v>
      </c>
      <c r="N19" s="9" t="e">
        <f t="shared" si="5"/>
        <v>#DIV/0!</v>
      </c>
      <c r="S19" s="11"/>
      <c r="U19" s="11"/>
    </row>
    <row r="20" spans="1:21">
      <c r="A20" s="5">
        <v>19</v>
      </c>
      <c r="B20" s="5"/>
      <c r="C20" s="6" t="str">
        <f>_xll.RssMarket(B20, "銘柄名称")</f>
        <v/>
      </c>
      <c r="D20" s="5"/>
      <c r="E20" s="7" t="str">
        <f>_xll.RssMarket(B20, "現在値")</f>
        <v/>
      </c>
      <c r="F20" s="7"/>
      <c r="G20" s="5"/>
      <c r="H20" s="7" t="e">
        <f t="shared" si="0"/>
        <v>#VALUE!</v>
      </c>
      <c r="I20" s="7">
        <f t="shared" si="1"/>
        <v>0</v>
      </c>
      <c r="J20" s="7" t="str">
        <f>_xll.RssMarket(B20, "配当")</f>
        <v/>
      </c>
      <c r="K20" s="7" t="e">
        <f t="shared" si="2"/>
        <v>#VALUE!</v>
      </c>
      <c r="L20" s="8" t="e">
        <f t="shared" si="3"/>
        <v>#VALUE!</v>
      </c>
      <c r="M20" s="8" t="e">
        <f t="shared" si="4"/>
        <v>#VALUE!</v>
      </c>
      <c r="N20" s="9" t="e">
        <f t="shared" si="5"/>
        <v>#DIV/0!</v>
      </c>
      <c r="S20" s="11"/>
      <c r="U20" s="11"/>
    </row>
    <row r="21" spans="1:21">
      <c r="A21" s="5">
        <v>20</v>
      </c>
      <c r="B21" s="5"/>
      <c r="C21" s="6" t="str">
        <f>_xll.RssMarket(B21, "銘柄名称")</f>
        <v/>
      </c>
      <c r="D21" s="5"/>
      <c r="E21" s="7" t="str">
        <f>_xll.RssMarket(B21, "現在値")</f>
        <v/>
      </c>
      <c r="F21" s="7"/>
      <c r="G21" s="5"/>
      <c r="H21" s="7" t="e">
        <f t="shared" si="0"/>
        <v>#VALUE!</v>
      </c>
      <c r="I21" s="7">
        <f t="shared" si="1"/>
        <v>0</v>
      </c>
      <c r="J21" s="7" t="str">
        <f>_xll.RssMarket(B21, "配当")</f>
        <v/>
      </c>
      <c r="K21" s="7" t="e">
        <f t="shared" si="2"/>
        <v>#VALUE!</v>
      </c>
      <c r="L21" s="8" t="e">
        <f t="shared" si="3"/>
        <v>#VALUE!</v>
      </c>
      <c r="M21" s="8" t="e">
        <f t="shared" si="4"/>
        <v>#VALUE!</v>
      </c>
      <c r="N21" s="9" t="e">
        <f t="shared" si="5"/>
        <v>#DIV/0!</v>
      </c>
    </row>
    <row r="22" spans="1:21">
      <c r="A22" s="5">
        <v>21</v>
      </c>
      <c r="B22" s="5"/>
      <c r="C22" s="6" t="str">
        <f>_xll.RssMarket(B22, "銘柄名称")</f>
        <v/>
      </c>
      <c r="D22" s="5"/>
      <c r="E22" s="7" t="str">
        <f>_xll.RssMarket(B22, "現在値")</f>
        <v/>
      </c>
      <c r="F22" s="7"/>
      <c r="G22" s="5"/>
      <c r="H22" s="7" t="e">
        <f t="shared" si="0"/>
        <v>#VALUE!</v>
      </c>
      <c r="I22" s="7">
        <f t="shared" si="1"/>
        <v>0</v>
      </c>
      <c r="J22" s="7" t="str">
        <f>_xll.RssMarket(B22, "配当")</f>
        <v/>
      </c>
      <c r="K22" s="7" t="e">
        <f t="shared" si="2"/>
        <v>#VALUE!</v>
      </c>
      <c r="L22" s="8" t="e">
        <f t="shared" si="3"/>
        <v>#VALUE!</v>
      </c>
      <c r="M22" s="8" t="e">
        <f t="shared" si="4"/>
        <v>#VALUE!</v>
      </c>
      <c r="N22" s="9" t="e">
        <f t="shared" si="5"/>
        <v>#DIV/0!</v>
      </c>
      <c r="S22" s="11"/>
      <c r="U22" s="11"/>
    </row>
    <row r="23" spans="1:21">
      <c r="A23" s="5">
        <v>22</v>
      </c>
      <c r="B23" s="5"/>
      <c r="C23" s="6" t="str">
        <f>_xll.RssMarket(B23, "銘柄名称")</f>
        <v/>
      </c>
      <c r="D23" s="5"/>
      <c r="E23" s="7" t="str">
        <f>_xll.RssMarket(B23, "現在値")</f>
        <v/>
      </c>
      <c r="F23" s="7"/>
      <c r="G23" s="5"/>
      <c r="H23" s="7" t="e">
        <f t="shared" ref="H23" si="16">E23*G23</f>
        <v>#VALUE!</v>
      </c>
      <c r="I23" s="7">
        <f t="shared" ref="I23" si="17">F23*G23</f>
        <v>0</v>
      </c>
      <c r="J23" s="7" t="str">
        <f>_xll.RssMarket(B23, "配当")</f>
        <v/>
      </c>
      <c r="K23" s="7" t="e">
        <f t="shared" ref="K23" si="18">J23*G23</f>
        <v>#VALUE!</v>
      </c>
      <c r="L23" s="8" t="e">
        <f t="shared" ref="L23" si="19">J23/E23</f>
        <v>#VALUE!</v>
      </c>
      <c r="M23" s="8" t="e">
        <f t="shared" ref="M23" si="20">J23/F23</f>
        <v>#VALUE!</v>
      </c>
      <c r="N23" s="9" t="e">
        <f t="shared" si="5"/>
        <v>#DIV/0!</v>
      </c>
      <c r="S23" s="11"/>
      <c r="U23" s="11"/>
    </row>
    <row r="24" spans="1:21">
      <c r="A24" s="5">
        <v>23</v>
      </c>
      <c r="B24" s="5"/>
      <c r="C24" s="6" t="str">
        <f>_xll.RssMarket(B24, "銘柄名称")</f>
        <v/>
      </c>
      <c r="D24" s="5"/>
      <c r="E24" s="7" t="str">
        <f>_xll.RssMarket(B24, "現在値")</f>
        <v/>
      </c>
      <c r="F24" s="7"/>
      <c r="G24" s="5"/>
      <c r="H24" s="7" t="e">
        <f t="shared" si="0"/>
        <v>#VALUE!</v>
      </c>
      <c r="I24" s="7">
        <f t="shared" si="1"/>
        <v>0</v>
      </c>
      <c r="J24" s="7" t="str">
        <f>_xll.RssMarket(B24, "配当")</f>
        <v/>
      </c>
      <c r="K24" s="7" t="e">
        <f t="shared" si="2"/>
        <v>#VALUE!</v>
      </c>
      <c r="L24" s="8" t="e">
        <f t="shared" si="3"/>
        <v>#VALUE!</v>
      </c>
      <c r="M24" s="8" t="e">
        <f t="shared" si="4"/>
        <v>#VALUE!</v>
      </c>
      <c r="N24" s="9" t="e">
        <f t="shared" si="5"/>
        <v>#DIV/0!</v>
      </c>
      <c r="S24" s="11"/>
      <c r="U24" s="11"/>
    </row>
    <row r="25" spans="1:21">
      <c r="A25" s="5">
        <v>24</v>
      </c>
      <c r="B25" s="5"/>
      <c r="C25" s="6" t="str">
        <f>_xll.RssMarket(B25, "銘柄名称")</f>
        <v/>
      </c>
      <c r="D25" s="5"/>
      <c r="E25" s="7" t="str">
        <f>_xll.RssMarket(B25, "現在値")</f>
        <v/>
      </c>
      <c r="F25" s="7"/>
      <c r="G25" s="5"/>
      <c r="H25" s="7" t="e">
        <f t="shared" ref="H25" si="21">E25*G25</f>
        <v>#VALUE!</v>
      </c>
      <c r="I25" s="7">
        <f t="shared" ref="I25" si="22">F25*G25</f>
        <v>0</v>
      </c>
      <c r="J25" s="7" t="str">
        <f>_xll.RssMarket(B25, "配当")</f>
        <v/>
      </c>
      <c r="K25" s="7" t="e">
        <f t="shared" ref="K25" si="23">J25*G25</f>
        <v>#VALUE!</v>
      </c>
      <c r="L25" s="8" t="e">
        <f t="shared" ref="L25" si="24">J25/E25</f>
        <v>#VALUE!</v>
      </c>
      <c r="M25" s="8" t="e">
        <f t="shared" ref="M25" si="25">J25/F25</f>
        <v>#VALUE!</v>
      </c>
      <c r="N25" s="9" t="e">
        <f t="shared" si="5"/>
        <v>#DIV/0!</v>
      </c>
      <c r="S25" s="11"/>
      <c r="U25" s="11"/>
    </row>
    <row r="26" spans="1:21">
      <c r="A26" s="5">
        <v>25</v>
      </c>
      <c r="B26" s="5"/>
      <c r="C26" s="6" t="str">
        <f>_xll.RssMarket(B26, "銘柄名称")</f>
        <v/>
      </c>
      <c r="D26" s="5"/>
      <c r="E26" s="7" t="str">
        <f>_xll.RssMarket(B26, "現在値")</f>
        <v/>
      </c>
      <c r="F26" s="7"/>
      <c r="G26" s="5"/>
      <c r="H26" s="7" t="e">
        <f t="shared" si="0"/>
        <v>#VALUE!</v>
      </c>
      <c r="I26" s="7">
        <f t="shared" si="1"/>
        <v>0</v>
      </c>
      <c r="J26" s="7" t="str">
        <f>_xll.RssMarket(B26, "配当")</f>
        <v/>
      </c>
      <c r="K26" s="7" t="e">
        <f t="shared" si="2"/>
        <v>#VALUE!</v>
      </c>
      <c r="L26" s="8" t="e">
        <f t="shared" si="3"/>
        <v>#VALUE!</v>
      </c>
      <c r="M26" s="8" t="e">
        <f t="shared" si="4"/>
        <v>#VALUE!</v>
      </c>
      <c r="N26" s="9" t="e">
        <f t="shared" si="5"/>
        <v>#DIV/0!</v>
      </c>
    </row>
    <row r="27" spans="1:21">
      <c r="A27" s="5">
        <v>26</v>
      </c>
      <c r="B27" s="5"/>
      <c r="C27" s="6" t="str">
        <f>_xll.RssMarket(B27, "銘柄名称")</f>
        <v/>
      </c>
      <c r="D27" s="5"/>
      <c r="E27" s="7" t="str">
        <f>_xll.RssMarket(B27, "現在値")</f>
        <v/>
      </c>
      <c r="F27" s="7"/>
      <c r="G27" s="5"/>
      <c r="H27" s="7" t="e">
        <f t="shared" si="0"/>
        <v>#VALUE!</v>
      </c>
      <c r="I27" s="7">
        <f t="shared" si="1"/>
        <v>0</v>
      </c>
      <c r="J27" s="7" t="str">
        <f>_xll.RssMarket(B27, "配当")</f>
        <v/>
      </c>
      <c r="K27" s="7" t="e">
        <f t="shared" si="2"/>
        <v>#VALUE!</v>
      </c>
      <c r="L27" s="8" t="e">
        <f t="shared" si="3"/>
        <v>#VALUE!</v>
      </c>
      <c r="M27" s="8" t="e">
        <f t="shared" si="4"/>
        <v>#VALUE!</v>
      </c>
      <c r="N27" s="9" t="e">
        <f t="shared" si="5"/>
        <v>#DIV/0!</v>
      </c>
      <c r="S27" s="11"/>
      <c r="U27" s="11"/>
    </row>
    <row r="28" spans="1:21">
      <c r="A28" s="5">
        <v>27</v>
      </c>
      <c r="B28" s="5"/>
      <c r="C28" s="6" t="str">
        <f>_xll.RssMarket(B28, "銘柄名称")</f>
        <v/>
      </c>
      <c r="D28" s="5"/>
      <c r="E28" s="7" t="str">
        <f>_xll.RssMarket(B28, "現在値")</f>
        <v/>
      </c>
      <c r="F28" s="7"/>
      <c r="G28" s="18"/>
      <c r="H28" s="7" t="e">
        <f t="shared" si="0"/>
        <v>#VALUE!</v>
      </c>
      <c r="I28" s="7">
        <f t="shared" si="1"/>
        <v>0</v>
      </c>
      <c r="J28" s="7" t="str">
        <f>_xll.RssMarket(B28, "配当")</f>
        <v/>
      </c>
      <c r="K28" s="7" t="e">
        <f t="shared" si="2"/>
        <v>#VALUE!</v>
      </c>
      <c r="L28" s="8" t="e">
        <f t="shared" si="3"/>
        <v>#VALUE!</v>
      </c>
      <c r="M28" s="8" t="e">
        <f t="shared" si="4"/>
        <v>#VALUE!</v>
      </c>
      <c r="N28" s="9" t="e">
        <f t="shared" si="5"/>
        <v>#DIV/0!</v>
      </c>
      <c r="S28" s="11"/>
      <c r="U28" s="11"/>
    </row>
    <row r="29" spans="1:21">
      <c r="A29" s="5">
        <v>28</v>
      </c>
      <c r="B29" s="5"/>
      <c r="C29" s="6" t="str">
        <f>_xll.RssMarket(B29, "銘柄名称")</f>
        <v/>
      </c>
      <c r="D29" s="5"/>
      <c r="E29" s="7" t="str">
        <f>_xll.RssMarket(B29, "現在値")</f>
        <v/>
      </c>
      <c r="F29" s="7"/>
      <c r="G29" s="5"/>
      <c r="H29" s="7" t="e">
        <f t="shared" si="0"/>
        <v>#VALUE!</v>
      </c>
      <c r="I29" s="7">
        <f t="shared" si="1"/>
        <v>0</v>
      </c>
      <c r="J29" s="7" t="str">
        <f>_xll.RssMarket(B29, "配当")</f>
        <v/>
      </c>
      <c r="K29" s="7" t="e">
        <f t="shared" si="2"/>
        <v>#VALUE!</v>
      </c>
      <c r="L29" s="8" t="e">
        <f t="shared" si="3"/>
        <v>#VALUE!</v>
      </c>
      <c r="M29" s="8" t="e">
        <f t="shared" si="4"/>
        <v>#VALUE!</v>
      </c>
      <c r="N29" s="9" t="e">
        <f t="shared" si="5"/>
        <v>#DIV/0!</v>
      </c>
      <c r="S29" s="11"/>
      <c r="U29" s="11"/>
    </row>
    <row r="30" spans="1:21">
      <c r="A30" s="5">
        <v>29</v>
      </c>
      <c r="B30" s="5"/>
      <c r="C30" s="6" t="str">
        <f>_xll.RssMarket(B30, "銘柄名称")</f>
        <v/>
      </c>
      <c r="D30" s="5"/>
      <c r="E30" s="7" t="str">
        <f>_xll.RssMarket(B30, "現在値")</f>
        <v/>
      </c>
      <c r="F30" s="7"/>
      <c r="G30" s="5"/>
      <c r="H30" s="7" t="e">
        <f t="shared" si="0"/>
        <v>#VALUE!</v>
      </c>
      <c r="I30" s="7">
        <f t="shared" si="1"/>
        <v>0</v>
      </c>
      <c r="J30" s="7" t="str">
        <f>_xll.RssMarket(B30, "配当")</f>
        <v/>
      </c>
      <c r="K30" s="7" t="e">
        <f t="shared" si="2"/>
        <v>#VALUE!</v>
      </c>
      <c r="L30" s="8" t="e">
        <f t="shared" si="3"/>
        <v>#VALUE!</v>
      </c>
      <c r="M30" s="8" t="e">
        <f t="shared" si="4"/>
        <v>#VALUE!</v>
      </c>
      <c r="N30" s="9" t="e">
        <f t="shared" si="5"/>
        <v>#DIV/0!</v>
      </c>
      <c r="S30" s="11"/>
      <c r="U30" s="11"/>
    </row>
    <row r="31" spans="1:21">
      <c r="A31" s="5">
        <v>30</v>
      </c>
      <c r="B31" s="5"/>
      <c r="C31" s="6" t="str">
        <f>_xll.RssMarket(B31, "銘柄名称")</f>
        <v/>
      </c>
      <c r="D31" s="5"/>
      <c r="E31" s="7" t="str">
        <f>_xll.RssMarket(B31, "現在値")</f>
        <v/>
      </c>
      <c r="F31" s="7"/>
      <c r="G31" s="5"/>
      <c r="H31" s="7" t="e">
        <f t="shared" si="0"/>
        <v>#VALUE!</v>
      </c>
      <c r="I31" s="7">
        <f t="shared" si="1"/>
        <v>0</v>
      </c>
      <c r="J31" s="7" t="str">
        <f>_xll.RssMarket(B31, "配当")</f>
        <v/>
      </c>
      <c r="K31" s="7" t="e">
        <f t="shared" si="2"/>
        <v>#VALUE!</v>
      </c>
      <c r="L31" s="8" t="e">
        <f t="shared" si="3"/>
        <v>#VALUE!</v>
      </c>
      <c r="M31" s="8" t="e">
        <f t="shared" si="4"/>
        <v>#VALUE!</v>
      </c>
      <c r="N31" s="9" t="e">
        <f t="shared" si="5"/>
        <v>#DIV/0!</v>
      </c>
      <c r="S31" s="11"/>
      <c r="U31" s="11"/>
    </row>
    <row r="32" spans="1:21">
      <c r="A32" s="5">
        <v>31</v>
      </c>
      <c r="B32" s="5"/>
      <c r="C32" s="6" t="str">
        <f>_xll.RssMarket(B32, "銘柄名称")</f>
        <v/>
      </c>
      <c r="D32" s="5"/>
      <c r="E32" s="7" t="str">
        <f>_xll.RssMarket(B32, "現在値")</f>
        <v/>
      </c>
      <c r="F32" s="7"/>
      <c r="G32" s="5"/>
      <c r="H32" s="7" t="e">
        <f t="shared" si="0"/>
        <v>#VALUE!</v>
      </c>
      <c r="I32" s="7">
        <f t="shared" si="1"/>
        <v>0</v>
      </c>
      <c r="J32" s="7" t="str">
        <f>_xll.RssMarket(B32, "配当")</f>
        <v/>
      </c>
      <c r="K32" s="7" t="e">
        <f t="shared" si="2"/>
        <v>#VALUE!</v>
      </c>
      <c r="L32" s="8" t="e">
        <f t="shared" si="3"/>
        <v>#VALUE!</v>
      </c>
      <c r="M32" s="8" t="e">
        <f t="shared" si="4"/>
        <v>#VALUE!</v>
      </c>
      <c r="N32" s="9" t="e">
        <f t="shared" si="5"/>
        <v>#DIV/0!</v>
      </c>
    </row>
    <row r="33" spans="1:21">
      <c r="A33" s="5">
        <v>32</v>
      </c>
      <c r="B33" s="5"/>
      <c r="C33" s="6" t="str">
        <f>_xll.RssMarket(B33, "銘柄名称")</f>
        <v/>
      </c>
      <c r="D33" s="5"/>
      <c r="E33" s="7" t="str">
        <f>_xll.RssMarket(B33, "現在値")</f>
        <v/>
      </c>
      <c r="F33" s="7"/>
      <c r="G33" s="5"/>
      <c r="H33" s="7" t="e">
        <f t="shared" si="0"/>
        <v>#VALUE!</v>
      </c>
      <c r="I33" s="7">
        <f t="shared" si="1"/>
        <v>0</v>
      </c>
      <c r="J33" s="7" t="str">
        <f>_xll.RssMarket(B33, "配当")</f>
        <v/>
      </c>
      <c r="K33" s="7" t="e">
        <f t="shared" si="2"/>
        <v>#VALUE!</v>
      </c>
      <c r="L33" s="8" t="e">
        <f t="shared" si="3"/>
        <v>#VALUE!</v>
      </c>
      <c r="M33" s="8" t="e">
        <f t="shared" si="4"/>
        <v>#VALUE!</v>
      </c>
      <c r="N33" s="9" t="e">
        <f t="shared" si="5"/>
        <v>#DIV/0!</v>
      </c>
    </row>
    <row r="34" spans="1:21">
      <c r="A34" s="5">
        <v>33</v>
      </c>
      <c r="B34" s="5"/>
      <c r="C34" s="6" t="str">
        <f>_xll.RssMarket(B34, "銘柄名称")</f>
        <v/>
      </c>
      <c r="D34" s="5"/>
      <c r="E34" s="7" t="str">
        <f>_xll.RssMarket(B34, "現在値")</f>
        <v/>
      </c>
      <c r="F34" s="7"/>
      <c r="G34" s="5"/>
      <c r="H34" s="7" t="e">
        <f t="shared" si="0"/>
        <v>#VALUE!</v>
      </c>
      <c r="I34" s="7">
        <f t="shared" si="1"/>
        <v>0</v>
      </c>
      <c r="J34" s="7" t="str">
        <f>_xll.RssMarket(B34, "配当")</f>
        <v/>
      </c>
      <c r="K34" s="7" t="e">
        <f>J34*G34</f>
        <v>#VALUE!</v>
      </c>
      <c r="L34" s="8" t="e">
        <f t="shared" si="3"/>
        <v>#VALUE!</v>
      </c>
      <c r="M34" s="8" t="e">
        <f t="shared" si="4"/>
        <v>#VALUE!</v>
      </c>
      <c r="N34" s="9" t="e">
        <f t="shared" ref="N34:N51" si="26">I34/$I$52</f>
        <v>#DIV/0!</v>
      </c>
      <c r="S34" s="11"/>
      <c r="U34" s="11"/>
    </row>
    <row r="35" spans="1:21">
      <c r="A35" s="5">
        <v>34</v>
      </c>
      <c r="B35" s="5"/>
      <c r="C35" s="6" t="str">
        <f>_xll.RssMarket(B35, "銘柄名称")</f>
        <v/>
      </c>
      <c r="D35" s="5"/>
      <c r="E35" s="7" t="str">
        <f>_xll.RssMarket(B35, "現在値")</f>
        <v/>
      </c>
      <c r="F35" s="7"/>
      <c r="G35" s="5"/>
      <c r="H35" s="7" t="e">
        <f t="shared" ref="H35:H51" si="27">E35*G35</f>
        <v>#VALUE!</v>
      </c>
      <c r="I35" s="7">
        <f t="shared" ref="I35:I51" si="28">F35*G35</f>
        <v>0</v>
      </c>
      <c r="J35" s="7" t="str">
        <f>_xll.RssMarket(B35, "配当")</f>
        <v/>
      </c>
      <c r="K35" s="7" t="e">
        <f t="shared" si="2"/>
        <v>#VALUE!</v>
      </c>
      <c r="L35" s="8" t="e">
        <f t="shared" si="3"/>
        <v>#VALUE!</v>
      </c>
      <c r="M35" s="8" t="e">
        <f t="shared" si="4"/>
        <v>#VALUE!</v>
      </c>
      <c r="N35" s="9" t="e">
        <f t="shared" si="26"/>
        <v>#DIV/0!</v>
      </c>
    </row>
    <row r="36" spans="1:21">
      <c r="A36" s="5">
        <v>35</v>
      </c>
      <c r="B36" s="5"/>
      <c r="C36" s="6" t="str">
        <f>_xll.RssMarket(B36, "銘柄名称")</f>
        <v/>
      </c>
      <c r="D36" s="5"/>
      <c r="E36" s="7" t="str">
        <f>_xll.RssMarket(B36, "現在値")</f>
        <v/>
      </c>
      <c r="F36" s="7"/>
      <c r="G36" s="5"/>
      <c r="H36" s="7" t="e">
        <f t="shared" si="27"/>
        <v>#VALUE!</v>
      </c>
      <c r="I36" s="7">
        <f t="shared" si="28"/>
        <v>0</v>
      </c>
      <c r="J36" s="7" t="str">
        <f>_xll.RssMarket(B36, "配当")</f>
        <v/>
      </c>
      <c r="K36" s="7" t="e">
        <f t="shared" si="2"/>
        <v>#VALUE!</v>
      </c>
      <c r="L36" s="8" t="e">
        <f t="shared" si="3"/>
        <v>#VALUE!</v>
      </c>
      <c r="M36" s="8" t="e">
        <f t="shared" si="4"/>
        <v>#VALUE!</v>
      </c>
      <c r="N36" s="9" t="e">
        <f t="shared" si="26"/>
        <v>#DIV/0!</v>
      </c>
      <c r="S36" s="11"/>
      <c r="U36" s="11"/>
    </row>
    <row r="37" spans="1:21">
      <c r="A37" s="5">
        <v>36</v>
      </c>
      <c r="B37" s="5"/>
      <c r="C37" s="6" t="str">
        <f>_xll.RssMarket(B37, "銘柄名称")</f>
        <v/>
      </c>
      <c r="D37" s="5"/>
      <c r="E37" s="7" t="str">
        <f>_xll.RssMarket(B37, "現在値")</f>
        <v/>
      </c>
      <c r="F37" s="7"/>
      <c r="G37" s="5"/>
      <c r="H37" s="7" t="e">
        <f t="shared" si="27"/>
        <v>#VALUE!</v>
      </c>
      <c r="I37" s="7">
        <f t="shared" si="28"/>
        <v>0</v>
      </c>
      <c r="J37" s="7" t="str">
        <f>_xll.RssMarket(B37, "配当")</f>
        <v/>
      </c>
      <c r="K37" s="7" t="e">
        <f t="shared" si="2"/>
        <v>#VALUE!</v>
      </c>
      <c r="L37" s="8" t="e">
        <f t="shared" si="3"/>
        <v>#VALUE!</v>
      </c>
      <c r="M37" s="8" t="e">
        <f t="shared" si="4"/>
        <v>#VALUE!</v>
      </c>
      <c r="N37" s="9" t="e">
        <f t="shared" si="26"/>
        <v>#DIV/0!</v>
      </c>
    </row>
    <row r="38" spans="1:21">
      <c r="A38" s="5">
        <v>37</v>
      </c>
      <c r="B38" s="5"/>
      <c r="C38" s="6" t="str">
        <f>_xll.RssMarket(B38, "銘柄名称")</f>
        <v/>
      </c>
      <c r="D38" s="5"/>
      <c r="E38" s="7" t="str">
        <f>_xll.RssMarket(B38, "現在値")</f>
        <v/>
      </c>
      <c r="F38" s="7"/>
      <c r="G38" s="5"/>
      <c r="H38" s="7" t="e">
        <f t="shared" si="27"/>
        <v>#VALUE!</v>
      </c>
      <c r="I38" s="7">
        <f t="shared" si="28"/>
        <v>0</v>
      </c>
      <c r="J38" s="7" t="str">
        <f>_xll.RssMarket(B38, "配当")</f>
        <v/>
      </c>
      <c r="K38" s="7" t="e">
        <f t="shared" si="2"/>
        <v>#VALUE!</v>
      </c>
      <c r="L38" s="8" t="e">
        <f t="shared" si="3"/>
        <v>#VALUE!</v>
      </c>
      <c r="M38" s="8" t="e">
        <f t="shared" si="4"/>
        <v>#VALUE!</v>
      </c>
      <c r="N38" s="9" t="e">
        <f t="shared" si="26"/>
        <v>#DIV/0!</v>
      </c>
    </row>
    <row r="39" spans="1:21">
      <c r="A39" s="5">
        <v>38</v>
      </c>
      <c r="B39" s="5"/>
      <c r="C39" s="6" t="str">
        <f>_xll.RssMarket(B39, "銘柄名称")</f>
        <v/>
      </c>
      <c r="D39" s="5"/>
      <c r="E39" s="7" t="str">
        <f>_xll.RssMarket(B39, "現在値")</f>
        <v/>
      </c>
      <c r="F39" s="7"/>
      <c r="G39" s="5"/>
      <c r="H39" s="7" t="e">
        <f t="shared" si="27"/>
        <v>#VALUE!</v>
      </c>
      <c r="I39" s="7">
        <f t="shared" si="28"/>
        <v>0</v>
      </c>
      <c r="J39" s="7" t="str">
        <f>_xll.RssMarket(B39, "配当")</f>
        <v/>
      </c>
      <c r="K39" s="7" t="e">
        <f t="shared" si="2"/>
        <v>#VALUE!</v>
      </c>
      <c r="L39" s="8" t="e">
        <f t="shared" si="3"/>
        <v>#VALUE!</v>
      </c>
      <c r="M39" s="8" t="e">
        <f t="shared" si="4"/>
        <v>#VALUE!</v>
      </c>
      <c r="N39" s="9" t="e">
        <f t="shared" si="26"/>
        <v>#DIV/0!</v>
      </c>
    </row>
    <row r="40" spans="1:21">
      <c r="A40" s="5">
        <v>39</v>
      </c>
      <c r="B40" s="5"/>
      <c r="C40" s="6" t="str">
        <f>_xll.RssMarket(B40, "銘柄名称")</f>
        <v/>
      </c>
      <c r="D40" s="5"/>
      <c r="E40" s="7" t="str">
        <f>_xll.RssMarket(B40, "現在値")</f>
        <v/>
      </c>
      <c r="F40" s="7"/>
      <c r="G40" s="5"/>
      <c r="H40" s="7" t="e">
        <f t="shared" si="27"/>
        <v>#VALUE!</v>
      </c>
      <c r="I40" s="7">
        <f t="shared" si="28"/>
        <v>0</v>
      </c>
      <c r="J40" s="7" t="str">
        <f>_xll.RssMarket(B40, "配当")</f>
        <v/>
      </c>
      <c r="K40" s="7" t="e">
        <f t="shared" si="2"/>
        <v>#VALUE!</v>
      </c>
      <c r="L40" s="8" t="e">
        <f t="shared" si="3"/>
        <v>#VALUE!</v>
      </c>
      <c r="M40" s="8" t="e">
        <f t="shared" si="4"/>
        <v>#VALUE!</v>
      </c>
      <c r="N40" s="9" t="e">
        <f t="shared" si="26"/>
        <v>#DIV/0!</v>
      </c>
    </row>
    <row r="41" spans="1:21">
      <c r="A41" s="5">
        <v>40</v>
      </c>
      <c r="B41" s="5"/>
      <c r="C41" s="6" t="str">
        <f>_xll.RssMarket(B41, "銘柄名称")</f>
        <v/>
      </c>
      <c r="D41" s="5"/>
      <c r="E41" s="7" t="str">
        <f>_xll.RssMarket(B41, "現在値")</f>
        <v/>
      </c>
      <c r="F41" s="7"/>
      <c r="G41" s="18"/>
      <c r="H41" s="7" t="e">
        <f t="shared" si="27"/>
        <v>#VALUE!</v>
      </c>
      <c r="I41" s="7">
        <f t="shared" si="28"/>
        <v>0</v>
      </c>
      <c r="J41" s="7" t="str">
        <f>_xll.RssMarket(B41, "配当")</f>
        <v/>
      </c>
      <c r="K41" s="7" t="e">
        <f t="shared" si="2"/>
        <v>#VALUE!</v>
      </c>
      <c r="L41" s="8" t="e">
        <f t="shared" si="3"/>
        <v>#VALUE!</v>
      </c>
      <c r="M41" s="8" t="e">
        <f t="shared" si="4"/>
        <v>#VALUE!</v>
      </c>
      <c r="N41" s="9" t="e">
        <f t="shared" si="26"/>
        <v>#DIV/0!</v>
      </c>
    </row>
    <row r="42" spans="1:21">
      <c r="A42" s="5">
        <v>41</v>
      </c>
      <c r="B42" s="5"/>
      <c r="C42" s="6" t="str">
        <f>_xll.RssMarket(B42, "銘柄名称")</f>
        <v/>
      </c>
      <c r="D42" s="5"/>
      <c r="E42" s="7" t="str">
        <f>_xll.RssMarket(B42, "現在値")</f>
        <v/>
      </c>
      <c r="F42" s="7"/>
      <c r="G42" s="5"/>
      <c r="H42" s="7" t="e">
        <f t="shared" si="27"/>
        <v>#VALUE!</v>
      </c>
      <c r="I42" s="7">
        <f t="shared" si="28"/>
        <v>0</v>
      </c>
      <c r="J42" s="7" t="str">
        <f>_xll.RssMarket(B42, "配当")</f>
        <v/>
      </c>
      <c r="K42" s="7" t="e">
        <f t="shared" si="2"/>
        <v>#VALUE!</v>
      </c>
      <c r="L42" s="8" t="e">
        <f t="shared" si="3"/>
        <v>#VALUE!</v>
      </c>
      <c r="M42" s="8" t="e">
        <f t="shared" si="4"/>
        <v>#VALUE!</v>
      </c>
      <c r="N42" s="9" t="e">
        <f t="shared" si="26"/>
        <v>#DIV/0!</v>
      </c>
    </row>
    <row r="43" spans="1:21">
      <c r="A43" s="5">
        <v>42</v>
      </c>
      <c r="B43" s="5"/>
      <c r="C43" s="6" t="str">
        <f>_xll.RssMarket(B43, "銘柄名称")</f>
        <v/>
      </c>
      <c r="D43" s="5"/>
      <c r="E43" s="7" t="str">
        <f>_xll.RssMarket(B43, "現在値")</f>
        <v/>
      </c>
      <c r="F43" s="7"/>
      <c r="G43" s="5"/>
      <c r="H43" s="7" t="e">
        <f t="shared" si="27"/>
        <v>#VALUE!</v>
      </c>
      <c r="I43" s="7">
        <f t="shared" si="28"/>
        <v>0</v>
      </c>
      <c r="J43" s="7" t="str">
        <f>_xll.RssMarket(B43, "配当")</f>
        <v/>
      </c>
      <c r="K43" s="7" t="e">
        <f t="shared" si="2"/>
        <v>#VALUE!</v>
      </c>
      <c r="L43" s="8" t="e">
        <f t="shared" si="3"/>
        <v>#VALUE!</v>
      </c>
      <c r="M43" s="8" t="e">
        <f t="shared" si="4"/>
        <v>#VALUE!</v>
      </c>
      <c r="N43" s="9" t="e">
        <f t="shared" si="26"/>
        <v>#DIV/0!</v>
      </c>
    </row>
    <row r="44" spans="1:21">
      <c r="A44" s="5">
        <v>43</v>
      </c>
      <c r="B44" s="5"/>
      <c r="C44" s="6" t="str">
        <f>_xll.RssMarket(B44, "銘柄名称")</f>
        <v/>
      </c>
      <c r="D44" s="5"/>
      <c r="E44" s="7" t="str">
        <f>_xll.RssMarket(B44, "現在値")</f>
        <v/>
      </c>
      <c r="F44" s="7"/>
      <c r="G44" s="5"/>
      <c r="H44" s="7" t="e">
        <f t="shared" si="27"/>
        <v>#VALUE!</v>
      </c>
      <c r="I44" s="7">
        <f t="shared" si="28"/>
        <v>0</v>
      </c>
      <c r="J44" s="7" t="str">
        <f>_xll.RssMarket(B44, "配当")</f>
        <v/>
      </c>
      <c r="K44" s="7" t="e">
        <f t="shared" si="2"/>
        <v>#VALUE!</v>
      </c>
      <c r="L44" s="8" t="e">
        <f t="shared" si="3"/>
        <v>#VALUE!</v>
      </c>
      <c r="M44" s="8" t="e">
        <f t="shared" si="4"/>
        <v>#VALUE!</v>
      </c>
      <c r="N44" s="9" t="e">
        <f t="shared" si="26"/>
        <v>#DIV/0!</v>
      </c>
    </row>
    <row r="45" spans="1:21">
      <c r="A45" s="5">
        <v>44</v>
      </c>
      <c r="B45" s="5"/>
      <c r="C45" s="6" t="str">
        <f>_xll.RssMarket(B45, "銘柄名称")</f>
        <v/>
      </c>
      <c r="D45" s="5"/>
      <c r="E45" s="7" t="str">
        <f>_xll.RssMarket(B45, "現在値")</f>
        <v/>
      </c>
      <c r="F45" s="7"/>
      <c r="G45" s="5"/>
      <c r="H45" s="7" t="e">
        <f t="shared" si="27"/>
        <v>#VALUE!</v>
      </c>
      <c r="I45" s="7">
        <f t="shared" si="28"/>
        <v>0</v>
      </c>
      <c r="J45" s="7" t="str">
        <f>_xll.RssMarket(B45, "配当")</f>
        <v/>
      </c>
      <c r="K45" s="7" t="e">
        <f t="shared" si="2"/>
        <v>#VALUE!</v>
      </c>
      <c r="L45" s="8" t="e">
        <f t="shared" si="3"/>
        <v>#VALUE!</v>
      </c>
      <c r="M45" s="8" t="e">
        <f t="shared" si="4"/>
        <v>#VALUE!</v>
      </c>
      <c r="N45" s="9" t="e">
        <f t="shared" si="26"/>
        <v>#DIV/0!</v>
      </c>
    </row>
    <row r="46" spans="1:21">
      <c r="A46" s="5">
        <v>45</v>
      </c>
      <c r="B46" s="5"/>
      <c r="C46" s="6" t="str">
        <f>_xll.RssMarket(B46, "銘柄名称")</f>
        <v/>
      </c>
      <c r="D46" s="5"/>
      <c r="E46" s="7" t="str">
        <f>_xll.RssMarket(B46, "現在値")</f>
        <v/>
      </c>
      <c r="F46" s="7"/>
      <c r="G46" s="5"/>
      <c r="H46" s="7" t="e">
        <f t="shared" si="27"/>
        <v>#VALUE!</v>
      </c>
      <c r="I46" s="7">
        <f t="shared" si="28"/>
        <v>0</v>
      </c>
      <c r="J46" s="7" t="str">
        <f>_xll.RssMarket(B46, "配当")</f>
        <v/>
      </c>
      <c r="K46" s="7" t="e">
        <f t="shared" si="2"/>
        <v>#VALUE!</v>
      </c>
      <c r="L46" s="8" t="e">
        <f t="shared" si="3"/>
        <v>#VALUE!</v>
      </c>
      <c r="M46" s="8" t="e">
        <f t="shared" si="4"/>
        <v>#VALUE!</v>
      </c>
      <c r="N46" s="9" t="e">
        <f t="shared" si="26"/>
        <v>#DIV/0!</v>
      </c>
    </row>
    <row r="47" spans="1:21">
      <c r="A47" s="5">
        <v>46</v>
      </c>
      <c r="B47" s="5"/>
      <c r="C47" s="6" t="str">
        <f>_xll.RssMarket(B47, "銘柄名称")</f>
        <v/>
      </c>
      <c r="D47" s="5"/>
      <c r="E47" s="7" t="str">
        <f>_xll.RssMarket(B47, "現在値")</f>
        <v/>
      </c>
      <c r="F47" s="7"/>
      <c r="G47" s="5"/>
      <c r="H47" s="7" t="e">
        <f t="shared" si="27"/>
        <v>#VALUE!</v>
      </c>
      <c r="I47" s="7">
        <f t="shared" si="28"/>
        <v>0</v>
      </c>
      <c r="J47" s="7" t="str">
        <f>_xll.RssMarket(B47, "配当")</f>
        <v/>
      </c>
      <c r="K47" s="7" t="e">
        <f t="shared" si="2"/>
        <v>#VALUE!</v>
      </c>
      <c r="L47" s="8" t="e">
        <f t="shared" si="3"/>
        <v>#VALUE!</v>
      </c>
      <c r="M47" s="8" t="e">
        <f t="shared" si="4"/>
        <v>#VALUE!</v>
      </c>
      <c r="N47" s="9" t="e">
        <f t="shared" si="26"/>
        <v>#DIV/0!</v>
      </c>
    </row>
    <row r="48" spans="1:21">
      <c r="A48" s="5">
        <v>47</v>
      </c>
      <c r="B48" s="5"/>
      <c r="C48" s="6" t="str">
        <f>_xll.RssMarket(B48, "銘柄名称")</f>
        <v/>
      </c>
      <c r="D48" s="5"/>
      <c r="E48" s="7" t="str">
        <f>_xll.RssMarket(B48, "現在値")</f>
        <v/>
      </c>
      <c r="F48" s="7"/>
      <c r="G48" s="5"/>
      <c r="H48" s="7" t="e">
        <f t="shared" si="27"/>
        <v>#VALUE!</v>
      </c>
      <c r="I48" s="7">
        <f t="shared" si="28"/>
        <v>0</v>
      </c>
      <c r="J48" s="7" t="str">
        <f>_xll.RssMarket(B48, "配当")</f>
        <v/>
      </c>
      <c r="K48" s="7" t="e">
        <f t="shared" si="2"/>
        <v>#VALUE!</v>
      </c>
      <c r="L48" s="8" t="e">
        <f t="shared" si="3"/>
        <v>#VALUE!</v>
      </c>
      <c r="M48" s="8" t="e">
        <f t="shared" si="4"/>
        <v>#VALUE!</v>
      </c>
      <c r="N48" s="9" t="e">
        <f t="shared" si="26"/>
        <v>#DIV/0!</v>
      </c>
    </row>
    <row r="49" spans="1:14">
      <c r="A49" s="5">
        <v>48</v>
      </c>
      <c r="B49" s="5"/>
      <c r="C49" s="6" t="str">
        <f>_xll.RssMarket(B49, "銘柄名称")</f>
        <v/>
      </c>
      <c r="D49" s="5"/>
      <c r="E49" s="7" t="str">
        <f>_xll.RssMarket(B49, "現在値")</f>
        <v/>
      </c>
      <c r="F49" s="7"/>
      <c r="G49" s="18"/>
      <c r="H49" s="7" t="e">
        <f t="shared" si="27"/>
        <v>#VALUE!</v>
      </c>
      <c r="I49" s="7">
        <f t="shared" si="28"/>
        <v>0</v>
      </c>
      <c r="J49" s="7" t="str">
        <f>_xll.RssMarket(B49, "配当")</f>
        <v/>
      </c>
      <c r="K49" s="7" t="e">
        <f t="shared" si="2"/>
        <v>#VALUE!</v>
      </c>
      <c r="L49" s="8" t="e">
        <f t="shared" si="3"/>
        <v>#VALUE!</v>
      </c>
      <c r="M49" s="8" t="e">
        <f t="shared" si="4"/>
        <v>#VALUE!</v>
      </c>
      <c r="N49" s="9" t="e">
        <f t="shared" si="26"/>
        <v>#DIV/0!</v>
      </c>
    </row>
    <row r="50" spans="1:14">
      <c r="A50" s="5">
        <v>49</v>
      </c>
      <c r="B50" s="5"/>
      <c r="C50" s="6" t="str">
        <f>_xll.RssMarket(B50, "銘柄名称")</f>
        <v/>
      </c>
      <c r="D50" s="5"/>
      <c r="E50" s="7" t="str">
        <f>_xll.RssMarket(B50, "現在値")</f>
        <v/>
      </c>
      <c r="F50" s="7"/>
      <c r="G50" s="5"/>
      <c r="H50" s="7" t="e">
        <f>E50*G50</f>
        <v>#VALUE!</v>
      </c>
      <c r="I50" s="7">
        <f t="shared" si="28"/>
        <v>0</v>
      </c>
      <c r="J50" s="7" t="str">
        <f>_xll.RssMarket(B50, "配当")</f>
        <v/>
      </c>
      <c r="K50" s="7" t="e">
        <f t="shared" si="2"/>
        <v>#VALUE!</v>
      </c>
      <c r="L50" s="8" t="e">
        <f t="shared" si="3"/>
        <v>#VALUE!</v>
      </c>
      <c r="M50" s="8" t="e">
        <f t="shared" si="4"/>
        <v>#VALUE!</v>
      </c>
      <c r="N50" s="9" t="e">
        <f t="shared" si="26"/>
        <v>#DIV/0!</v>
      </c>
    </row>
    <row r="51" spans="1:14">
      <c r="A51" s="5">
        <v>50</v>
      </c>
      <c r="B51" s="5"/>
      <c r="C51" s="6" t="str">
        <f>_xll.RssMarket(B51, "銘柄名称")</f>
        <v/>
      </c>
      <c r="D51" s="5"/>
      <c r="E51" s="7" t="str">
        <f>_xll.RssMarket(B51, "現在値")</f>
        <v/>
      </c>
      <c r="F51" s="7"/>
      <c r="G51" s="5"/>
      <c r="H51" s="7" t="e">
        <f t="shared" si="27"/>
        <v>#VALUE!</v>
      </c>
      <c r="I51" s="7">
        <f t="shared" si="28"/>
        <v>0</v>
      </c>
      <c r="J51" s="7" t="str">
        <f>_xll.RssMarket(B51, "配当")</f>
        <v/>
      </c>
      <c r="K51" s="7"/>
      <c r="L51" s="7"/>
      <c r="M51" s="8"/>
      <c r="N51" s="9" t="e">
        <f t="shared" si="26"/>
        <v>#DIV/0!</v>
      </c>
    </row>
    <row r="52" spans="1:14">
      <c r="H52" s="12" t="e">
        <f>SUM(H2:H50)</f>
        <v>#VALUE!</v>
      </c>
      <c r="I52" s="12">
        <f>SUM(I2:I51)</f>
        <v>0</v>
      </c>
      <c r="K52" s="12" t="e">
        <f>SUM(K2:K51)</f>
        <v>#VALUE!</v>
      </c>
      <c r="L52" s="16" t="e">
        <f>K52/H52</f>
        <v>#VALUE!</v>
      </c>
      <c r="M52" s="16" t="e">
        <f>K52/I52</f>
        <v>#VALUE!</v>
      </c>
    </row>
    <row r="53" spans="1:14">
      <c r="H53" s="15" t="s">
        <v>50</v>
      </c>
      <c r="I53" s="19" t="e">
        <f>H52/I52</f>
        <v>#VALUE!</v>
      </c>
      <c r="K53" s="16"/>
      <c r="L53" s="16"/>
      <c r="M53" s="14"/>
    </row>
  </sheetData>
  <sortState xmlns:xlrd2="http://schemas.microsoft.com/office/spreadsheetml/2017/richdata2" ref="A2:N53">
    <sortCondition ref="B1:B53"/>
  </sortState>
  <phoneticPr fontId="1"/>
  <pageMargins left="0.7" right="0.7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008C21-EE70-44C6-822A-2C2EE2C5D00B}">
          <x14:formula1>
            <xm:f>業種別内訳!$A$2:$A$35</xm:f>
          </x14:formula1>
          <xm:sqref>D2:D51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F045-99ED-4E01-8F0F-ED89FBE4F6C6}">
  <sheetPr>
    <tabColor rgb="FF0070C0"/>
  </sheetPr>
  <dimension ref="A1:C36"/>
  <sheetViews>
    <sheetView topLeftCell="A16" zoomScale="70" zoomScaleNormal="70" workbookViewId="0">
      <selection activeCell="A37" sqref="A37"/>
    </sheetView>
  </sheetViews>
  <sheetFormatPr defaultRowHeight="13.2"/>
  <cols>
    <col min="1" max="1" width="18.33203125" bestFit="1" customWidth="1"/>
    <col min="2" max="2" width="11.88671875" bestFit="1" customWidth="1"/>
    <col min="3" max="3" width="9.44140625" bestFit="1" customWidth="1"/>
  </cols>
  <sheetData>
    <row r="1" spans="1:3" ht="18">
      <c r="A1" s="2" t="s">
        <v>33</v>
      </c>
      <c r="B1" s="2" t="s">
        <v>34</v>
      </c>
      <c r="C1" s="1" t="s">
        <v>13</v>
      </c>
    </row>
    <row r="2" spans="1:3" ht="18">
      <c r="A2" s="5" t="s">
        <v>35</v>
      </c>
      <c r="B2" s="7">
        <f>SUMIF(ポートフォリオ!$D$2:$D$51,A2,ポートフォリオ!$I$2:$I$51)</f>
        <v>0</v>
      </c>
      <c r="C2" s="10" t="e">
        <f>B2/$B$36</f>
        <v>#DIV/0!</v>
      </c>
    </row>
    <row r="3" spans="1:3" ht="18">
      <c r="A3" s="5" t="s">
        <v>14</v>
      </c>
      <c r="B3" s="7">
        <f>SUMIF(ポートフォリオ!$D$2:$D$51,A3,ポートフォリオ!$I$2:$I$51)</f>
        <v>0</v>
      </c>
      <c r="C3" s="10" t="e">
        <f t="shared" ref="C3:C34" si="0">B3/$B$36</f>
        <v>#DIV/0!</v>
      </c>
    </row>
    <row r="4" spans="1:3" ht="18">
      <c r="A4" s="5" t="s">
        <v>15</v>
      </c>
      <c r="B4" s="7">
        <f>SUMIF(ポートフォリオ!$D$2:$D$51,A4,ポートフォリオ!$I$2:$I$51)</f>
        <v>0</v>
      </c>
      <c r="C4" s="10" t="e">
        <f t="shared" si="0"/>
        <v>#DIV/0!</v>
      </c>
    </row>
    <row r="5" spans="1:3" ht="18">
      <c r="A5" s="5" t="s">
        <v>16</v>
      </c>
      <c r="B5" s="7">
        <f>SUMIF(ポートフォリオ!$D$2:$D$51,A5,ポートフォリオ!$I$2:$I$51)</f>
        <v>0</v>
      </c>
      <c r="C5" s="10" t="e">
        <f t="shared" si="0"/>
        <v>#DIV/0!</v>
      </c>
    </row>
    <row r="6" spans="1:3" ht="18">
      <c r="A6" s="5" t="s">
        <v>36</v>
      </c>
      <c r="B6" s="7">
        <f>SUMIF(ポートフォリオ!$D$2:$D$51,A6,ポートフォリオ!$I$2:$I$51)</f>
        <v>0</v>
      </c>
      <c r="C6" s="10" t="e">
        <f t="shared" si="0"/>
        <v>#DIV/0!</v>
      </c>
    </row>
    <row r="7" spans="1:3" ht="18">
      <c r="A7" s="5" t="s">
        <v>37</v>
      </c>
      <c r="B7" s="7">
        <f>SUMIF(ポートフォリオ!$D$2:$D$51,A7,ポートフォリオ!$I$2:$I$51)</f>
        <v>0</v>
      </c>
      <c r="C7" s="10" t="e">
        <f t="shared" si="0"/>
        <v>#DIV/0!</v>
      </c>
    </row>
    <row r="8" spans="1:3" ht="18">
      <c r="A8" s="5" t="s">
        <v>19</v>
      </c>
      <c r="B8" s="7">
        <f>SUMIF(ポートフォリオ!$D$2:$D$51,A8,ポートフォリオ!$I$2:$I$51)</f>
        <v>0</v>
      </c>
      <c r="C8" s="10" t="e">
        <f t="shared" si="0"/>
        <v>#DIV/0!</v>
      </c>
    </row>
    <row r="9" spans="1:3" ht="18">
      <c r="A9" s="5" t="s">
        <v>20</v>
      </c>
      <c r="B9" s="7">
        <f>SUMIF(ポートフォリオ!$D$2:$D$51,A9,ポートフォリオ!$I$2:$I$51)</f>
        <v>0</v>
      </c>
      <c r="C9" s="10" t="e">
        <f t="shared" si="0"/>
        <v>#DIV/0!</v>
      </c>
    </row>
    <row r="10" spans="1:3" ht="18">
      <c r="A10" s="5" t="s">
        <v>21</v>
      </c>
      <c r="B10" s="7">
        <f>SUMIF(ポートフォリオ!$D$2:$D$51,A10,ポートフォリオ!$I$2:$I$51)</f>
        <v>0</v>
      </c>
      <c r="C10" s="10" t="e">
        <f t="shared" si="0"/>
        <v>#DIV/0!</v>
      </c>
    </row>
    <row r="11" spans="1:3" ht="18">
      <c r="A11" s="5" t="s">
        <v>22</v>
      </c>
      <c r="B11" s="7">
        <f>SUMIF(ポートフォリオ!$D$2:$D$51,A11,ポートフォリオ!$I$2:$I$51)</f>
        <v>0</v>
      </c>
      <c r="C11" s="10" t="e">
        <f t="shared" si="0"/>
        <v>#DIV/0!</v>
      </c>
    </row>
    <row r="12" spans="1:3" ht="18">
      <c r="A12" s="5" t="s">
        <v>38</v>
      </c>
      <c r="B12" s="7">
        <f>SUMIF(ポートフォリオ!$D$2:$D$51,A12,ポートフォリオ!$I$2:$I$51)</f>
        <v>0</v>
      </c>
      <c r="C12" s="10" t="e">
        <f t="shared" si="0"/>
        <v>#DIV/0!</v>
      </c>
    </row>
    <row r="13" spans="1:3" ht="18">
      <c r="A13" s="5" t="s">
        <v>23</v>
      </c>
      <c r="B13" s="7">
        <f>SUMIF(ポートフォリオ!$D$2:$D$51,A13,ポートフォリオ!$I$2:$I$51)</f>
        <v>0</v>
      </c>
      <c r="C13" s="10" t="e">
        <f t="shared" si="0"/>
        <v>#DIV/0!</v>
      </c>
    </row>
    <row r="14" spans="1:3" ht="18">
      <c r="A14" s="5" t="s">
        <v>39</v>
      </c>
      <c r="B14" s="7">
        <f>SUMIF(ポートフォリオ!$D$2:$D$51,A14,ポートフォリオ!$I$2:$I$51)</f>
        <v>0</v>
      </c>
      <c r="C14" s="10" t="e">
        <f t="shared" si="0"/>
        <v>#DIV/0!</v>
      </c>
    </row>
    <row r="15" spans="1:3" ht="18">
      <c r="A15" s="5" t="s">
        <v>40</v>
      </c>
      <c r="B15" s="7">
        <f>SUMIF(ポートフォリオ!$D$2:$D$51,A15,ポートフォリオ!$I$2:$I$51)</f>
        <v>0</v>
      </c>
      <c r="C15" s="10" t="e">
        <f t="shared" si="0"/>
        <v>#DIV/0!</v>
      </c>
    </row>
    <row r="16" spans="1:3" ht="18">
      <c r="A16" s="5" t="s">
        <v>24</v>
      </c>
      <c r="B16" s="7">
        <f>SUMIF(ポートフォリオ!$D$2:$D$51,A16,ポートフォリオ!$I$2:$I$51)</f>
        <v>0</v>
      </c>
      <c r="C16" s="10" t="e">
        <f t="shared" si="0"/>
        <v>#DIV/0!</v>
      </c>
    </row>
    <row r="17" spans="1:3" ht="18">
      <c r="A17" s="5" t="s">
        <v>41</v>
      </c>
      <c r="B17" s="7">
        <f>SUMIF(ポートフォリオ!$D$2:$D$51,A17,ポートフォリオ!$I$2:$I$51)</f>
        <v>0</v>
      </c>
      <c r="C17" s="10" t="e">
        <f t="shared" si="0"/>
        <v>#DIV/0!</v>
      </c>
    </row>
    <row r="18" spans="1:3" ht="18">
      <c r="A18" s="5" t="s">
        <v>26</v>
      </c>
      <c r="B18" s="7">
        <f>SUMIF(ポートフォリオ!$D$2:$D$51,A18,ポートフォリオ!$I$2:$I$51)</f>
        <v>0</v>
      </c>
      <c r="C18" s="10" t="e">
        <f t="shared" si="0"/>
        <v>#DIV/0!</v>
      </c>
    </row>
    <row r="19" spans="1:3" ht="18">
      <c r="A19" s="5" t="s">
        <v>42</v>
      </c>
      <c r="B19" s="7">
        <f>SUMIF(ポートフォリオ!$D$2:$D$51,A19,ポートフォリオ!$I$2:$I$51)</f>
        <v>0</v>
      </c>
      <c r="C19" s="10" t="e">
        <f t="shared" si="0"/>
        <v>#DIV/0!</v>
      </c>
    </row>
    <row r="20" spans="1:3" ht="18">
      <c r="A20" s="5" t="s">
        <v>43</v>
      </c>
      <c r="B20" s="7">
        <f>SUMIF(ポートフォリオ!$D$2:$D$51,A20,ポートフォリオ!$I$2:$I$51)</f>
        <v>0</v>
      </c>
      <c r="C20" s="10" t="e">
        <f t="shared" si="0"/>
        <v>#DIV/0!</v>
      </c>
    </row>
    <row r="21" spans="1:3" ht="18">
      <c r="A21" s="5" t="s">
        <v>32</v>
      </c>
      <c r="B21" s="7">
        <f>SUMIF(ポートフォリオ!$D$2:$D$51,A21,ポートフォリオ!$I$2:$I$51)</f>
        <v>0</v>
      </c>
      <c r="C21" s="10" t="e">
        <f t="shared" si="0"/>
        <v>#DIV/0!</v>
      </c>
    </row>
    <row r="22" spans="1:3" ht="18">
      <c r="A22" s="5" t="s">
        <v>31</v>
      </c>
      <c r="B22" s="7">
        <f>SUMIF(ポートフォリオ!$D$2:$D$51,A22,ポートフォリオ!$I$2:$I$51)</f>
        <v>0</v>
      </c>
      <c r="C22" s="10" t="e">
        <f t="shared" si="0"/>
        <v>#DIV/0!</v>
      </c>
    </row>
    <row r="23" spans="1:3" ht="18">
      <c r="A23" s="5" t="s">
        <v>30</v>
      </c>
      <c r="B23" s="7">
        <f>SUMIF(ポートフォリオ!$D$2:$D$51,A23,ポートフォリオ!$I$2:$I$51)</f>
        <v>0</v>
      </c>
      <c r="C23" s="10" t="e">
        <f t="shared" si="0"/>
        <v>#DIV/0!</v>
      </c>
    </row>
    <row r="24" spans="1:3" ht="18">
      <c r="A24" s="5" t="s">
        <v>44</v>
      </c>
      <c r="B24" s="7">
        <f>SUMIF(ポートフォリオ!$D$2:$D$51,A24,ポートフォリオ!$I$2:$I$51)</f>
        <v>0</v>
      </c>
      <c r="C24" s="10" t="e">
        <f t="shared" si="0"/>
        <v>#DIV/0!</v>
      </c>
    </row>
    <row r="25" spans="1:3" ht="18">
      <c r="A25" s="5" t="s">
        <v>45</v>
      </c>
      <c r="B25" s="7">
        <f>SUMIF(ポートフォリオ!$D$2:$D$51,A25,ポートフォリオ!$I$2:$I$51)</f>
        <v>0</v>
      </c>
      <c r="C25" s="10" t="e">
        <f t="shared" si="0"/>
        <v>#DIV/0!</v>
      </c>
    </row>
    <row r="26" spans="1:3" ht="18">
      <c r="A26" s="5" t="s">
        <v>46</v>
      </c>
      <c r="B26" s="7">
        <f>SUMIF(ポートフォリオ!$D$2:$D$51,A26,ポートフォリオ!$I$2:$I$51)</f>
        <v>0</v>
      </c>
      <c r="C26" s="10" t="e">
        <f t="shared" si="0"/>
        <v>#DIV/0!</v>
      </c>
    </row>
    <row r="27" spans="1:3" ht="18">
      <c r="A27" s="5" t="s">
        <v>27</v>
      </c>
      <c r="B27" s="7">
        <f>SUMIF(ポートフォリオ!$D$2:$D$51,A27,ポートフォリオ!$I$2:$I$51)</f>
        <v>0</v>
      </c>
      <c r="C27" s="10" t="e">
        <f t="shared" si="0"/>
        <v>#DIV/0!</v>
      </c>
    </row>
    <row r="28" spans="1:3" ht="18">
      <c r="A28" s="5" t="s">
        <v>47</v>
      </c>
      <c r="B28" s="7">
        <f>SUMIF(ポートフォリオ!$D$2:$D$51,A28,ポートフォリオ!$I$2:$I$51)</f>
        <v>0</v>
      </c>
      <c r="C28" s="10" t="e">
        <f t="shared" si="0"/>
        <v>#DIV/0!</v>
      </c>
    </row>
    <row r="29" spans="1:3" ht="18">
      <c r="A29" s="5" t="s">
        <v>28</v>
      </c>
      <c r="B29" s="7">
        <f>SUMIF(ポートフォリオ!$D$2:$D$51,A29,ポートフォリオ!$I$2:$I$51)</f>
        <v>0</v>
      </c>
      <c r="C29" s="10" t="e">
        <f t="shared" si="0"/>
        <v>#DIV/0!</v>
      </c>
    </row>
    <row r="30" spans="1:3" ht="18">
      <c r="A30" s="5" t="s">
        <v>48</v>
      </c>
      <c r="B30" s="7">
        <f>SUMIF(ポートフォリオ!$D$2:$D$51,A30,ポートフォリオ!$I$2:$I$51)</f>
        <v>0</v>
      </c>
      <c r="C30" s="10" t="e">
        <f t="shared" si="0"/>
        <v>#DIV/0!</v>
      </c>
    </row>
    <row r="31" spans="1:3" ht="18">
      <c r="A31" s="5" t="s">
        <v>29</v>
      </c>
      <c r="B31" s="7">
        <f>SUMIF(ポートフォリオ!$D$2:$D$51,A31,ポートフォリオ!$I$2:$I$51)</f>
        <v>0</v>
      </c>
      <c r="C31" s="10" t="e">
        <f t="shared" si="0"/>
        <v>#DIV/0!</v>
      </c>
    </row>
    <row r="32" spans="1:3" ht="18">
      <c r="A32" s="5" t="s">
        <v>25</v>
      </c>
      <c r="B32" s="7">
        <f>SUMIF(ポートフォリオ!$D$2:$D$51,A32,ポートフォリオ!$I$2:$I$51)</f>
        <v>0</v>
      </c>
      <c r="C32" s="10" t="e">
        <f t="shared" si="0"/>
        <v>#DIV/0!</v>
      </c>
    </row>
    <row r="33" spans="1:3" ht="18">
      <c r="A33" s="5" t="s">
        <v>18</v>
      </c>
      <c r="B33" s="7">
        <f>SUMIF(ポートフォリオ!$D$2:$D$51,A33,ポートフォリオ!$I$2:$I$51)</f>
        <v>0</v>
      </c>
      <c r="C33" s="10" t="e">
        <f t="shared" si="0"/>
        <v>#DIV/0!</v>
      </c>
    </row>
    <row r="34" spans="1:3" ht="18">
      <c r="A34" s="5" t="s">
        <v>17</v>
      </c>
      <c r="B34" s="7">
        <f>SUMIF(ポートフォリオ!$D$2:$D$51,A34,ポートフォリオ!$I$2:$I$51)</f>
        <v>0</v>
      </c>
      <c r="C34" s="10" t="e">
        <f t="shared" si="0"/>
        <v>#DIV/0!</v>
      </c>
    </row>
    <row r="35" spans="1:3" ht="18">
      <c r="A35" s="5" t="s">
        <v>49</v>
      </c>
      <c r="B35" s="7">
        <f>SUMIF(ポートフォリオ!$D$2:$D$51,A35,ポートフォリオ!$I$2:$I$51)</f>
        <v>0</v>
      </c>
      <c r="C35" s="10" t="e">
        <f>B35/$B$36</f>
        <v>#DIV/0!</v>
      </c>
    </row>
    <row r="36" spans="1:3" ht="18">
      <c r="A36" s="4"/>
      <c r="B36" s="12">
        <f>SUM(B4:B35)</f>
        <v>0</v>
      </c>
      <c r="C36" s="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ポートフォリオ</vt:lpstr>
      <vt:lpstr>業種別内訳</vt:lpstr>
      <vt:lpstr>ポートフォリオ!Print_Area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2025-06-25T05:57:42Z</dcterms:created>
  <dcterms:modified xsi:type="dcterms:W3CDTF">2025-07-01T04:26:27Z</dcterms:modified>
  <cp:category/>
  <cp:contentStatus/>
</cp:coreProperties>
</file>